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C:\Users\daveg\Desktop\"/>
    </mc:Choice>
  </mc:AlternateContent>
  <xr:revisionPtr revIDLastSave="0" documentId="13_ncr:1_{B98E318B-6F99-4F3C-864A-E42F2D60508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470" yWindow="975" windowWidth="28485" windowHeight="152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P3" i="4"/>
  <c r="C4" i="5"/>
  <c r="F69" i="6" s="1"/>
  <c r="D4" i="5"/>
  <c r="E4" i="5"/>
  <c r="E15" i="5"/>
  <c r="X15" i="5" s="1"/>
  <c r="E16" i="5"/>
  <c r="X16" i="5" s="1"/>
  <c r="E17" i="5"/>
  <c r="E18" i="5"/>
  <c r="X18" i="5" s="1"/>
  <c r="E19" i="5"/>
  <c r="X19" i="5" s="1"/>
  <c r="E20" i="5"/>
  <c r="X20" i="5" s="1"/>
  <c r="E21" i="5"/>
  <c r="X21" i="5" s="1"/>
  <c r="E22" i="5"/>
  <c r="X22" i="5" s="1"/>
  <c r="E23" i="5"/>
  <c r="E24" i="5"/>
  <c r="X24" i="5" s="1"/>
  <c r="E25" i="5"/>
  <c r="X25" i="5" s="1"/>
  <c r="E26" i="5"/>
  <c r="X26" i="5" s="1"/>
  <c r="E27" i="5"/>
  <c r="X27" i="5" s="1"/>
  <c r="E28" i="5"/>
  <c r="X28" i="5" s="1"/>
  <c r="E29" i="5"/>
  <c r="X29" i="5" s="1"/>
  <c r="E30" i="5"/>
  <c r="X30" i="5" s="1"/>
  <c r="E31" i="5"/>
  <c r="X31" i="5" s="1"/>
  <c r="E32" i="5"/>
  <c r="X32" i="5" s="1"/>
  <c r="E33" i="5"/>
  <c r="X33" i="5" s="1"/>
  <c r="E34" i="5"/>
  <c r="X34" i="5" s="1"/>
  <c r="E35" i="5"/>
  <c r="E36" i="5"/>
  <c r="E37" i="5"/>
  <c r="X37" i="5" s="1"/>
  <c r="E38" i="5"/>
  <c r="X38" i="5" s="1"/>
  <c r="E39" i="5"/>
  <c r="X39" i="5" s="1"/>
  <c r="E40" i="5"/>
  <c r="X40" i="5" s="1"/>
  <c r="E41" i="5"/>
  <c r="X41" i="5" s="1"/>
  <c r="E42" i="5"/>
  <c r="X42" i="5" s="1"/>
  <c r="E43" i="5"/>
  <c r="X43" i="5" s="1"/>
  <c r="E44" i="5"/>
  <c r="X44" i="5" s="1"/>
  <c r="E45" i="5"/>
  <c r="X45" i="5" s="1"/>
  <c r="E46" i="5"/>
  <c r="X46" i="5" s="1"/>
  <c r="E47" i="5"/>
  <c r="E48" i="5"/>
  <c r="E49" i="5"/>
  <c r="X49" i="5" s="1"/>
  <c r="E50" i="5"/>
  <c r="E51" i="5"/>
  <c r="X51" i="5" s="1"/>
  <c r="E52" i="5"/>
  <c r="X52" i="5" s="1"/>
  <c r="E53" i="5"/>
  <c r="X53" i="5" s="1"/>
  <c r="E54" i="5"/>
  <c r="X54" i="5" s="1"/>
  <c r="E55" i="5"/>
  <c r="X55" i="5" s="1"/>
  <c r="E56" i="5"/>
  <c r="X56" i="5" s="1"/>
  <c r="E57" i="5"/>
  <c r="X57" i="5" s="1"/>
  <c r="E58" i="5"/>
  <c r="X58" i="5" s="1"/>
  <c r="E59" i="5"/>
  <c r="E60" i="5"/>
  <c r="X60" i="5" s="1"/>
  <c r="E61" i="5"/>
  <c r="X61" i="5" s="1"/>
  <c r="E62" i="5"/>
  <c r="E63" i="5"/>
  <c r="X63" i="5" s="1"/>
  <c r="E64" i="5"/>
  <c r="X64" i="5" s="1"/>
  <c r="E65" i="5"/>
  <c r="X65" i="5" s="1"/>
  <c r="E66" i="5"/>
  <c r="X66" i="5" s="1"/>
  <c r="E67" i="5"/>
  <c r="X67" i="5" s="1"/>
  <c r="E68" i="5"/>
  <c r="X68" i="5" s="1"/>
  <c r="E69" i="5"/>
  <c r="X69" i="5" s="1"/>
  <c r="E70" i="5"/>
  <c r="X70" i="5" s="1"/>
  <c r="E71" i="5"/>
  <c r="E72" i="5"/>
  <c r="X72" i="5" s="1"/>
  <c r="E73" i="5"/>
  <c r="X73" i="5" s="1"/>
  <c r="E74" i="5"/>
  <c r="X74" i="5" s="1"/>
  <c r="E75" i="5"/>
  <c r="X75" i="5" s="1"/>
  <c r="E76" i="5"/>
  <c r="X76" i="5" s="1"/>
  <c r="E77" i="5"/>
  <c r="X77" i="5" s="1"/>
  <c r="E78" i="5"/>
  <c r="X78" i="5" s="1"/>
  <c r="E79" i="5"/>
  <c r="X79" i="5" s="1"/>
  <c r="E80" i="5"/>
  <c r="X80" i="5" s="1"/>
  <c r="E81" i="5"/>
  <c r="X81" i="5" s="1"/>
  <c r="E82" i="5"/>
  <c r="X82" i="5" s="1"/>
  <c r="E83" i="5"/>
  <c r="E84" i="5"/>
  <c r="X84" i="5" s="1"/>
  <c r="E85" i="5"/>
  <c r="X85" i="5" s="1"/>
  <c r="E86" i="5"/>
  <c r="E87" i="5"/>
  <c r="X87" i="5" s="1"/>
  <c r="E88" i="5"/>
  <c r="X88" i="5" s="1"/>
  <c r="E89" i="5"/>
  <c r="X89" i="5" s="1"/>
  <c r="E90" i="5"/>
  <c r="X90" i="5" s="1"/>
  <c r="E91" i="5"/>
  <c r="X91" i="5" s="1"/>
  <c r="E92" i="5"/>
  <c r="X92" i="5" s="1"/>
  <c r="E93" i="5"/>
  <c r="X93" i="5" s="1"/>
  <c r="E94" i="5"/>
  <c r="X94" i="5" s="1"/>
  <c r="E95" i="5"/>
  <c r="E96" i="5"/>
  <c r="X96" i="5" s="1"/>
  <c r="E97" i="5"/>
  <c r="X97" i="5" s="1"/>
  <c r="E98" i="5"/>
  <c r="X98" i="5" s="1"/>
  <c r="E99" i="5"/>
  <c r="X99" i="5" s="1"/>
  <c r="E100" i="5"/>
  <c r="E101" i="5"/>
  <c r="X101" i="5" s="1"/>
  <c r="E102" i="5"/>
  <c r="X102" i="5" s="1"/>
  <c r="E103" i="5"/>
  <c r="E104" i="5"/>
  <c r="X104" i="5" s="1"/>
  <c r="E105" i="5"/>
  <c r="X105" i="5" s="1"/>
  <c r="E106" i="5"/>
  <c r="X106" i="5" s="1"/>
  <c r="E107" i="5"/>
  <c r="E108" i="5"/>
  <c r="X108" i="5" s="1"/>
  <c r="E109" i="5"/>
  <c r="X109" i="5" s="1"/>
  <c r="E110" i="5"/>
  <c r="X110" i="5" s="1"/>
  <c r="E111" i="5"/>
  <c r="E112" i="5"/>
  <c r="X112" i="5" s="1"/>
  <c r="E113" i="5"/>
  <c r="X113" i="5" s="1"/>
  <c r="E114" i="5"/>
  <c r="X114" i="5" s="1"/>
  <c r="E115" i="5"/>
  <c r="X115" i="5" s="1"/>
  <c r="E116" i="5"/>
  <c r="X116" i="5" s="1"/>
  <c r="E117" i="5"/>
  <c r="X117" i="5" s="1"/>
  <c r="E118" i="5"/>
  <c r="X118" i="5" s="1"/>
  <c r="E119" i="5"/>
  <c r="E120" i="5"/>
  <c r="X120" i="5" s="1"/>
  <c r="E121" i="5"/>
  <c r="X121" i="5" s="1"/>
  <c r="E122" i="5"/>
  <c r="X122" i="5" s="1"/>
  <c r="E123" i="5"/>
  <c r="X123" i="5" s="1"/>
  <c r="E124" i="5"/>
  <c r="X124" i="5" s="1"/>
  <c r="E125" i="5"/>
  <c r="X125" i="5" s="1"/>
  <c r="E126" i="5"/>
  <c r="X126" i="5" s="1"/>
  <c r="E127" i="5"/>
  <c r="X127" i="5" s="1"/>
  <c r="E128" i="5"/>
  <c r="X128" i="5" s="1"/>
  <c r="E129" i="5"/>
  <c r="X129" i="5" s="1"/>
  <c r="E130" i="5"/>
  <c r="E131" i="5"/>
  <c r="E132" i="5"/>
  <c r="E133" i="5"/>
  <c r="X133" i="5" s="1"/>
  <c r="E134" i="5"/>
  <c r="E135" i="5"/>
  <c r="X135" i="5" s="1"/>
  <c r="E136" i="5"/>
  <c r="X136" i="5" s="1"/>
  <c r="E137" i="5"/>
  <c r="X137" i="5" s="1"/>
  <c r="E138" i="5"/>
  <c r="X138" i="5" s="1"/>
  <c r="E139" i="5"/>
  <c r="X139" i="5" s="1"/>
  <c r="E140" i="5"/>
  <c r="X140" i="5" s="1"/>
  <c r="E141" i="5"/>
  <c r="X141" i="5" s="1"/>
  <c r="E142" i="5"/>
  <c r="X142" i="5" s="1"/>
  <c r="E143" i="5"/>
  <c r="E144" i="5"/>
  <c r="E145" i="5"/>
  <c r="X145" i="5" s="1"/>
  <c r="E146" i="5"/>
  <c r="E147" i="5"/>
  <c r="X147" i="5" s="1"/>
  <c r="E148" i="5"/>
  <c r="X148" i="5" s="1"/>
  <c r="E149" i="5"/>
  <c r="X149" i="5" s="1"/>
  <c r="E150" i="5"/>
  <c r="X150" i="5" s="1"/>
  <c r="E151" i="5"/>
  <c r="X151" i="5" s="1"/>
  <c r="E152" i="5"/>
  <c r="X152" i="5" s="1"/>
  <c r="E153" i="5"/>
  <c r="X153" i="5" s="1"/>
  <c r="E154" i="5"/>
  <c r="X154" i="5" s="1"/>
  <c r="E155" i="5"/>
  <c r="E156" i="5"/>
  <c r="E157" i="5"/>
  <c r="X157" i="5" s="1"/>
  <c r="E158" i="5"/>
  <c r="E159" i="5"/>
  <c r="X159" i="5" s="1"/>
  <c r="E160" i="5"/>
  <c r="X160" i="5" s="1"/>
  <c r="E161" i="5"/>
  <c r="X161" i="5" s="1"/>
  <c r="E162" i="5"/>
  <c r="X162" i="5" s="1"/>
  <c r="E163" i="5"/>
  <c r="X163" i="5" s="1"/>
  <c r="E164" i="5"/>
  <c r="X164" i="5" s="1"/>
  <c r="E165" i="5"/>
  <c r="X165" i="5" s="1"/>
  <c r="E166" i="5"/>
  <c r="X166" i="5" s="1"/>
  <c r="E167" i="5"/>
  <c r="E168" i="5"/>
  <c r="E169" i="5"/>
  <c r="X169" i="5" s="1"/>
  <c r="E170" i="5"/>
  <c r="X170" i="5" s="1"/>
  <c r="E171" i="5"/>
  <c r="X171" i="5" s="1"/>
  <c r="E172" i="5"/>
  <c r="X172" i="5" s="1"/>
  <c r="E173" i="5"/>
  <c r="X173" i="5" s="1"/>
  <c r="E174" i="5"/>
  <c r="X174" i="5" s="1"/>
  <c r="E175" i="5"/>
  <c r="X175" i="5" s="1"/>
  <c r="E176" i="5"/>
  <c r="X176" i="5" s="1"/>
  <c r="E177" i="5"/>
  <c r="X177" i="5" s="1"/>
  <c r="E178" i="5"/>
  <c r="X178" i="5" s="1"/>
  <c r="E179" i="5"/>
  <c r="E180" i="5"/>
  <c r="E181" i="5"/>
  <c r="X181" i="5" s="1"/>
  <c r="E182" i="5"/>
  <c r="E183" i="5"/>
  <c r="X183" i="5" s="1"/>
  <c r="E184" i="5"/>
  <c r="X184" i="5" s="1"/>
  <c r="E185" i="5"/>
  <c r="X185" i="5" s="1"/>
  <c r="E186" i="5"/>
  <c r="X186" i="5" s="1"/>
  <c r="E187" i="5"/>
  <c r="X187" i="5" s="1"/>
  <c r="E188" i="5"/>
  <c r="X188" i="5" s="1"/>
  <c r="E189" i="5"/>
  <c r="X189" i="5" s="1"/>
  <c r="E190" i="5"/>
  <c r="E191" i="5"/>
  <c r="E192" i="5"/>
  <c r="X192" i="5" s="1"/>
  <c r="E193" i="5"/>
  <c r="X193" i="5" s="1"/>
  <c r="E194" i="5"/>
  <c r="E195" i="5"/>
  <c r="X195" i="5" s="1"/>
  <c r="E196" i="5"/>
  <c r="X196" i="5" s="1"/>
  <c r="E197" i="5"/>
  <c r="X197" i="5" s="1"/>
  <c r="E198" i="5"/>
  <c r="X198" i="5" s="1"/>
  <c r="E199" i="5"/>
  <c r="X199" i="5" s="1"/>
  <c r="E200" i="5"/>
  <c r="X200" i="5" s="1"/>
  <c r="E201" i="5"/>
  <c r="X201" i="5" s="1"/>
  <c r="E202" i="5"/>
  <c r="X202" i="5" s="1"/>
  <c r="E203" i="5"/>
  <c r="E204" i="5"/>
  <c r="E205" i="5"/>
  <c r="X205" i="5" s="1"/>
  <c r="E206" i="5"/>
  <c r="X206" i="5" s="1"/>
  <c r="E207" i="5"/>
  <c r="X207" i="5" s="1"/>
  <c r="E208" i="5"/>
  <c r="X208" i="5" s="1"/>
  <c r="E209" i="5"/>
  <c r="X209" i="5" s="1"/>
  <c r="E210" i="5"/>
  <c r="X210" i="5" s="1"/>
  <c r="E211" i="5"/>
  <c r="X211" i="5" s="1"/>
  <c r="E212" i="5"/>
  <c r="X212" i="5" s="1"/>
  <c r="E213" i="5"/>
  <c r="X213" i="5" s="1"/>
  <c r="E214" i="5"/>
  <c r="X214" i="5" s="1"/>
  <c r="E215" i="5"/>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E228" i="5"/>
  <c r="E229" i="5"/>
  <c r="X229" i="5" s="1"/>
  <c r="E230" i="5"/>
  <c r="X230" i="5" s="1"/>
  <c r="E231" i="5"/>
  <c r="X231" i="5" s="1"/>
  <c r="E232" i="5"/>
  <c r="X232" i="5" s="1"/>
  <c r="E233" i="5"/>
  <c r="E234" i="5"/>
  <c r="X234" i="5" s="1"/>
  <c r="E235" i="5"/>
  <c r="X235" i="5" s="1"/>
  <c r="E236" i="5"/>
  <c r="X236" i="5" s="1"/>
  <c r="E237" i="5"/>
  <c r="X237" i="5" s="1"/>
  <c r="E238" i="5"/>
  <c r="X238" i="5" s="1"/>
  <c r="E239" i="5"/>
  <c r="E240" i="5"/>
  <c r="E241" i="5"/>
  <c r="X241" i="5" s="1"/>
  <c r="E242" i="5"/>
  <c r="X242" i="5" s="1"/>
  <c r="E243" i="5"/>
  <c r="X243" i="5" s="1"/>
  <c r="E244" i="5"/>
  <c r="X244" i="5" s="1"/>
  <c r="E245" i="5"/>
  <c r="X245" i="5" s="1"/>
  <c r="E246" i="5"/>
  <c r="X246" i="5" s="1"/>
  <c r="E247" i="5"/>
  <c r="X247" i="5" s="1"/>
  <c r="E248" i="5"/>
  <c r="X248" i="5" s="1"/>
  <c r="E249" i="5"/>
  <c r="X249" i="5" s="1"/>
  <c r="E250" i="5"/>
  <c r="X250" i="5" s="1"/>
  <c r="E251" i="5"/>
  <c r="E252" i="5"/>
  <c r="E253" i="5"/>
  <c r="X253" i="5" s="1"/>
  <c r="E254" i="5"/>
  <c r="X254" i="5" s="1"/>
  <c r="E255" i="5"/>
  <c r="X255" i="5" s="1"/>
  <c r="E256" i="5"/>
  <c r="X256" i="5" s="1"/>
  <c r="E257" i="5"/>
  <c r="X257" i="5" s="1"/>
  <c r="E258" i="5"/>
  <c r="X258" i="5" s="1"/>
  <c r="E259" i="5"/>
  <c r="X259" i="5" s="1"/>
  <c r="E260" i="5"/>
  <c r="X260" i="5" s="1"/>
  <c r="E261" i="5"/>
  <c r="X261" i="5" s="1"/>
  <c r="E262" i="5"/>
  <c r="X262" i="5" s="1"/>
  <c r="E263" i="5"/>
  <c r="E264" i="5"/>
  <c r="X264" i="5" s="1"/>
  <c r="E265" i="5"/>
  <c r="E266" i="5"/>
  <c r="X266" i="5" s="1"/>
  <c r="E267" i="5"/>
  <c r="X267" i="5" s="1"/>
  <c r="E268" i="5"/>
  <c r="X268" i="5" s="1"/>
  <c r="E269" i="5"/>
  <c r="X269" i="5" s="1"/>
  <c r="E270" i="5"/>
  <c r="X270" i="5" s="1"/>
  <c r="E271" i="5"/>
  <c r="X271" i="5" s="1"/>
  <c r="E272" i="5"/>
  <c r="X272" i="5" s="1"/>
  <c r="E273" i="5"/>
  <c r="X273" i="5" s="1"/>
  <c r="E274" i="5"/>
  <c r="X274" i="5" s="1"/>
  <c r="E275" i="5"/>
  <c r="E276" i="5"/>
  <c r="E277" i="5"/>
  <c r="X277" i="5" s="1"/>
  <c r="E278" i="5"/>
  <c r="X278" i="5" s="1"/>
  <c r="E279" i="5"/>
  <c r="X279" i="5" s="1"/>
  <c r="E280" i="5"/>
  <c r="X280" i="5" s="1"/>
  <c r="E281" i="5"/>
  <c r="X281" i="5" s="1"/>
  <c r="E282" i="5"/>
  <c r="X282" i="5" s="1"/>
  <c r="E283" i="5"/>
  <c r="X283" i="5" s="1"/>
  <c r="E284" i="5"/>
  <c r="X284" i="5" s="1"/>
  <c r="E285" i="5"/>
  <c r="X285" i="5" s="1"/>
  <c r="E286" i="5"/>
  <c r="X286" i="5" s="1"/>
  <c r="E287" i="5"/>
  <c r="E288" i="5"/>
  <c r="E289" i="5"/>
  <c r="X289" i="5" s="1"/>
  <c r="E290" i="5"/>
  <c r="E291" i="5"/>
  <c r="X291" i="5" s="1"/>
  <c r="E292" i="5"/>
  <c r="X292" i="5" s="1"/>
  <c r="E293" i="5"/>
  <c r="X293" i="5" s="1"/>
  <c r="E294" i="5"/>
  <c r="X294" i="5" s="1"/>
  <c r="E295" i="5"/>
  <c r="X295" i="5" s="1"/>
  <c r="E296" i="5"/>
  <c r="X296" i="5" s="1"/>
  <c r="E297" i="5"/>
  <c r="X297" i="5" s="1"/>
  <c r="E298" i="5"/>
  <c r="X298" i="5" s="1"/>
  <c r="E299" i="5"/>
  <c r="E300" i="5"/>
  <c r="E301" i="5"/>
  <c r="X301" i="5" s="1"/>
  <c r="E302" i="5"/>
  <c r="X302" i="5" s="1"/>
  <c r="E303" i="5"/>
  <c r="X303" i="5" s="1"/>
  <c r="E304" i="5"/>
  <c r="X304" i="5" s="1"/>
  <c r="E305" i="5"/>
  <c r="X305" i="5" s="1"/>
  <c r="E306" i="5"/>
  <c r="X306" i="5" s="1"/>
  <c r="E307" i="5"/>
  <c r="X307" i="5" s="1"/>
  <c r="E308" i="5"/>
  <c r="X308" i="5" s="1"/>
  <c r="E309" i="5"/>
  <c r="X309" i="5" s="1"/>
  <c r="E310" i="5"/>
  <c r="X310" i="5" s="1"/>
  <c r="E311" i="5"/>
  <c r="E312" i="5"/>
  <c r="X312" i="5" s="1"/>
  <c r="E313" i="5"/>
  <c r="X313" i="5" s="1"/>
  <c r="E314" i="5"/>
  <c r="E315" i="5"/>
  <c r="X315" i="5" s="1"/>
  <c r="E316" i="5"/>
  <c r="X316" i="5" s="1"/>
  <c r="E317" i="5"/>
  <c r="X317" i="5" s="1"/>
  <c r="E318" i="5"/>
  <c r="X318" i="5" s="1"/>
  <c r="E319" i="5"/>
  <c r="X319" i="5" s="1"/>
  <c r="E320" i="5"/>
  <c r="X320" i="5" s="1"/>
  <c r="E321" i="5"/>
  <c r="X321" i="5" s="1"/>
  <c r="E322" i="5"/>
  <c r="X322" i="5" s="1"/>
  <c r="E323" i="5"/>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E336" i="5"/>
  <c r="X336" i="5" s="1"/>
  <c r="E337" i="5"/>
  <c r="X337" i="5" s="1"/>
  <c r="E338" i="5"/>
  <c r="E339" i="5"/>
  <c r="X339" i="5" s="1"/>
  <c r="E340" i="5"/>
  <c r="X340" i="5" s="1"/>
  <c r="E341" i="5"/>
  <c r="X341" i="5" s="1"/>
  <c r="E342" i="5"/>
  <c r="X342" i="5" s="1"/>
  <c r="E343" i="5"/>
  <c r="X343" i="5" s="1"/>
  <c r="E344" i="5"/>
  <c r="X344" i="5" s="1"/>
  <c r="E345" i="5"/>
  <c r="X345" i="5" s="1"/>
  <c r="E346" i="5"/>
  <c r="X346" i="5" s="1"/>
  <c r="E347" i="5"/>
  <c r="E348" i="5"/>
  <c r="X348" i="5" s="1"/>
  <c r="E349" i="5"/>
  <c r="X349" i="5" s="1"/>
  <c r="E350" i="5"/>
  <c r="E351" i="5"/>
  <c r="X351" i="5" s="1"/>
  <c r="E352" i="5"/>
  <c r="X352" i="5" s="1"/>
  <c r="E353" i="5"/>
  <c r="X353" i="5" s="1"/>
  <c r="E354" i="5"/>
  <c r="X354" i="5" s="1"/>
  <c r="E355" i="5"/>
  <c r="X355" i="5" s="1"/>
  <c r="E356" i="5"/>
  <c r="X356" i="5" s="1"/>
  <c r="E357" i="5"/>
  <c r="X357" i="5" s="1"/>
  <c r="E358" i="5"/>
  <c r="X358" i="5" s="1"/>
  <c r="E359" i="5"/>
  <c r="E360" i="5"/>
  <c r="X360" i="5" s="1"/>
  <c r="E361" i="5"/>
  <c r="X361" i="5" s="1"/>
  <c r="E362" i="5"/>
  <c r="E363" i="5"/>
  <c r="X363" i="5" s="1"/>
  <c r="E364" i="5"/>
  <c r="X364" i="5" s="1"/>
  <c r="E365" i="5"/>
  <c r="X365" i="5" s="1"/>
  <c r="E366" i="5"/>
  <c r="X366" i="5" s="1"/>
  <c r="E367" i="5"/>
  <c r="X367" i="5" s="1"/>
  <c r="E368" i="5"/>
  <c r="X368" i="5" s="1"/>
  <c r="E369" i="5"/>
  <c r="X369" i="5" s="1"/>
  <c r="E370" i="5"/>
  <c r="X370" i="5" s="1"/>
  <c r="E371" i="5"/>
  <c r="E372" i="5"/>
  <c r="X372" i="5" s="1"/>
  <c r="E373" i="5"/>
  <c r="X373" i="5" s="1"/>
  <c r="E374" i="5"/>
  <c r="E375" i="5"/>
  <c r="X375" i="5" s="1"/>
  <c r="E376" i="5"/>
  <c r="X376" i="5" s="1"/>
  <c r="E377" i="5"/>
  <c r="X377" i="5" s="1"/>
  <c r="E378" i="5"/>
  <c r="X378" i="5" s="1"/>
  <c r="E379" i="5"/>
  <c r="X379" i="5" s="1"/>
  <c r="E380" i="5"/>
  <c r="X380" i="5" s="1"/>
  <c r="E381" i="5"/>
  <c r="X381" i="5" s="1"/>
  <c r="E382" i="5"/>
  <c r="X382" i="5" s="1"/>
  <c r="E383" i="5"/>
  <c r="E384" i="5"/>
  <c r="X384" i="5" s="1"/>
  <c r="E385" i="5"/>
  <c r="X385" i="5" s="1"/>
  <c r="E386" i="5"/>
  <c r="E387" i="5"/>
  <c r="X387" i="5" s="1"/>
  <c r="E388" i="5"/>
  <c r="X388" i="5" s="1"/>
  <c r="E389" i="5"/>
  <c r="X389" i="5" s="1"/>
  <c r="E390" i="5"/>
  <c r="X390" i="5" s="1"/>
  <c r="E391" i="5"/>
  <c r="X391" i="5" s="1"/>
  <c r="E392" i="5"/>
  <c r="X392" i="5" s="1"/>
  <c r="E393" i="5"/>
  <c r="X393" i="5" s="1"/>
  <c r="E394" i="5"/>
  <c r="X394" i="5" s="1"/>
  <c r="E395" i="5"/>
  <c r="E396" i="5"/>
  <c r="X396" i="5" s="1"/>
  <c r="E397" i="5"/>
  <c r="X397" i="5" s="1"/>
  <c r="E398" i="5"/>
  <c r="E399" i="5"/>
  <c r="X399" i="5" s="1"/>
  <c r="E400" i="5"/>
  <c r="X400" i="5" s="1"/>
  <c r="E401" i="5"/>
  <c r="X401" i="5" s="1"/>
  <c r="E402" i="5"/>
  <c r="X402" i="5" s="1"/>
  <c r="E403" i="5"/>
  <c r="X403" i="5" s="1"/>
  <c r="E404" i="5"/>
  <c r="X404" i="5" s="1"/>
  <c r="E405" i="5"/>
  <c r="X405" i="5" s="1"/>
  <c r="E406" i="5"/>
  <c r="X406" i="5" s="1"/>
  <c r="E407" i="5"/>
  <c r="E408" i="5"/>
  <c r="X408" i="5" s="1"/>
  <c r="E409" i="5"/>
  <c r="X409" i="5" s="1"/>
  <c r="E410" i="5"/>
  <c r="E411" i="5"/>
  <c r="X411" i="5" s="1"/>
  <c r="E412" i="5"/>
  <c r="X412" i="5" s="1"/>
  <c r="E413" i="5"/>
  <c r="X413" i="5" s="1"/>
  <c r="E414" i="5"/>
  <c r="X414" i="5" s="1"/>
  <c r="E415" i="5"/>
  <c r="X415" i="5" s="1"/>
  <c r="E416" i="5"/>
  <c r="X416" i="5" s="1"/>
  <c r="E417" i="5"/>
  <c r="X417" i="5" s="1"/>
  <c r="E418" i="5"/>
  <c r="X418" i="5" s="1"/>
  <c r="E419" i="5"/>
  <c r="E420" i="5"/>
  <c r="X420" i="5" s="1"/>
  <c r="E421" i="5"/>
  <c r="X421" i="5" s="1"/>
  <c r="E422" i="5"/>
  <c r="E423" i="5"/>
  <c r="X423" i="5" s="1"/>
  <c r="E424" i="5"/>
  <c r="X424" i="5" s="1"/>
  <c r="E425" i="5"/>
  <c r="X425" i="5" s="1"/>
  <c r="E426" i="5"/>
  <c r="X426" i="5" s="1"/>
  <c r="E427" i="5"/>
  <c r="X427" i="5" s="1"/>
  <c r="E428" i="5"/>
  <c r="X428" i="5" s="1"/>
  <c r="E429" i="5"/>
  <c r="X429" i="5" s="1"/>
  <c r="E430" i="5"/>
  <c r="X430" i="5" s="1"/>
  <c r="E431" i="5"/>
  <c r="E432" i="5"/>
  <c r="X432" i="5" s="1"/>
  <c r="E433" i="5"/>
  <c r="X433" i="5" s="1"/>
  <c r="E434" i="5"/>
  <c r="E435" i="5"/>
  <c r="E436" i="5"/>
  <c r="X436" i="5" s="1"/>
  <c r="E437" i="5"/>
  <c r="X437" i="5" s="1"/>
  <c r="E438" i="5"/>
  <c r="X438" i="5" s="1"/>
  <c r="E439" i="5"/>
  <c r="X439" i="5" s="1"/>
  <c r="E440" i="5"/>
  <c r="X440" i="5" s="1"/>
  <c r="E441" i="5"/>
  <c r="X441" i="5" s="1"/>
  <c r="E442" i="5"/>
  <c r="E443" i="5"/>
  <c r="E444" i="5"/>
  <c r="X444" i="5" s="1"/>
  <c r="E445" i="5"/>
  <c r="X445" i="5" s="1"/>
  <c r="E446" i="5"/>
  <c r="E447" i="5"/>
  <c r="X447" i="5" s="1"/>
  <c r="E448" i="5"/>
  <c r="X448" i="5" s="1"/>
  <c r="E449" i="5"/>
  <c r="X449" i="5" s="1"/>
  <c r="E450" i="5"/>
  <c r="X450" i="5" s="1"/>
  <c r="E451" i="5"/>
  <c r="X451" i="5" s="1"/>
  <c r="E452" i="5"/>
  <c r="X452" i="5" s="1"/>
  <c r="E453" i="5"/>
  <c r="X453" i="5" s="1"/>
  <c r="E454" i="5"/>
  <c r="X454" i="5" s="1"/>
  <c r="E455" i="5"/>
  <c r="E456" i="5"/>
  <c r="E457" i="5"/>
  <c r="X457" i="5" s="1"/>
  <c r="E458" i="5"/>
  <c r="E459" i="5"/>
  <c r="X459" i="5" s="1"/>
  <c r="E460" i="5"/>
  <c r="X460" i="5" s="1"/>
  <c r="E461" i="5"/>
  <c r="X461" i="5" s="1"/>
  <c r="E462" i="5"/>
  <c r="X462" i="5" s="1"/>
  <c r="E463" i="5"/>
  <c r="X463" i="5" s="1"/>
  <c r="E464" i="5"/>
  <c r="X464" i="5" s="1"/>
  <c r="E465" i="5"/>
  <c r="X465" i="5" s="1"/>
  <c r="E466" i="5"/>
  <c r="X466" i="5" s="1"/>
  <c r="E467" i="5"/>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E504" i="5"/>
  <c r="X504" i="5" s="1"/>
  <c r="E505" i="5"/>
  <c r="X505" i="5" s="1"/>
  <c r="E506" i="5"/>
  <c r="E507" i="5"/>
  <c r="X507" i="5" s="1"/>
  <c r="E508" i="5"/>
  <c r="X508" i="5" s="1"/>
  <c r="E509" i="5"/>
  <c r="X509" i="5" s="1"/>
  <c r="E510" i="5"/>
  <c r="X510" i="5" s="1"/>
  <c r="E511" i="5"/>
  <c r="X511" i="5" s="1"/>
  <c r="E512" i="5"/>
  <c r="X512" i="5" s="1"/>
  <c r="E513" i="5"/>
  <c r="X513" i="5" s="1"/>
  <c r="E514" i="5"/>
  <c r="X514" i="5" s="1"/>
  <c r="E515" i="5"/>
  <c r="E516" i="5"/>
  <c r="X516" i="5" s="1"/>
  <c r="E517" i="5"/>
  <c r="X517" i="5" s="1"/>
  <c r="E518" i="5"/>
  <c r="E519" i="5"/>
  <c r="X519" i="5" s="1"/>
  <c r="E520" i="5"/>
  <c r="X520" i="5" s="1"/>
  <c r="E521" i="5"/>
  <c r="X521" i="5" s="1"/>
  <c r="E522" i="5"/>
  <c r="X522" i="5" s="1"/>
  <c r="E523" i="5"/>
  <c r="X523" i="5" s="1"/>
  <c r="E524" i="5"/>
  <c r="X524" i="5" s="1"/>
  <c r="E525" i="5"/>
  <c r="X525" i="5" s="1"/>
  <c r="E526" i="5"/>
  <c r="X526" i="5" s="1"/>
  <c r="E527" i="5"/>
  <c r="E528" i="5"/>
  <c r="X528" i="5" s="1"/>
  <c r="E529" i="5"/>
  <c r="X529" i="5" s="1"/>
  <c r="E530" i="5"/>
  <c r="E531" i="5"/>
  <c r="X531" i="5" s="1"/>
  <c r="E532" i="5"/>
  <c r="X532" i="5" s="1"/>
  <c r="E533" i="5"/>
  <c r="E534" i="5"/>
  <c r="X534" i="5" s="1"/>
  <c r="E535" i="5"/>
  <c r="X535" i="5" s="1"/>
  <c r="E536" i="5"/>
  <c r="X536" i="5" s="1"/>
  <c r="E537" i="5"/>
  <c r="X537" i="5" s="1"/>
  <c r="E538" i="5"/>
  <c r="X538" i="5" s="1"/>
  <c r="E539" i="5"/>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E552" i="5"/>
  <c r="X552" i="5" s="1"/>
  <c r="E553" i="5"/>
  <c r="X553" i="5" s="1"/>
  <c r="E554" i="5"/>
  <c r="E555" i="5"/>
  <c r="E556" i="5"/>
  <c r="X556" i="5" s="1"/>
  <c r="E557" i="5"/>
  <c r="E558" i="5"/>
  <c r="X558" i="5" s="1"/>
  <c r="E559" i="5"/>
  <c r="X559" i="5" s="1"/>
  <c r="E560" i="5"/>
  <c r="X560" i="5" s="1"/>
  <c r="E561" i="5"/>
  <c r="X561" i="5" s="1"/>
  <c r="E562" i="5"/>
  <c r="X562" i="5" s="1"/>
  <c r="E563" i="5"/>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E576" i="5"/>
  <c r="E577" i="5"/>
  <c r="E578" i="5"/>
  <c r="E579" i="5"/>
  <c r="X579" i="5" s="1"/>
  <c r="E580" i="5"/>
  <c r="X580" i="5" s="1"/>
  <c r="E581" i="5"/>
  <c r="X581" i="5" s="1"/>
  <c r="E582" i="5"/>
  <c r="X582" i="5" s="1"/>
  <c r="E583" i="5"/>
  <c r="E584" i="5"/>
  <c r="X584" i="5" s="1"/>
  <c r="E585" i="5"/>
  <c r="X585" i="5" s="1"/>
  <c r="E586" i="5"/>
  <c r="E587" i="5"/>
  <c r="E588" i="5"/>
  <c r="X588" i="5" s="1"/>
  <c r="E589" i="5"/>
  <c r="X589" i="5" s="1"/>
  <c r="E590" i="5"/>
  <c r="E591" i="5"/>
  <c r="X591" i="5" s="1"/>
  <c r="E592" i="5"/>
  <c r="X592" i="5" s="1"/>
  <c r="E593" i="5"/>
  <c r="X593" i="5" s="1"/>
  <c r="E594" i="5"/>
  <c r="X594" i="5" s="1"/>
  <c r="E595" i="5"/>
  <c r="X595" i="5" s="1"/>
  <c r="E596" i="5"/>
  <c r="X596" i="5" s="1"/>
  <c r="E597" i="5"/>
  <c r="X597" i="5" s="1"/>
  <c r="E598" i="5"/>
  <c r="X598" i="5" s="1"/>
  <c r="E599" i="5"/>
  <c r="E600" i="5"/>
  <c r="E601" i="5"/>
  <c r="X601" i="5" s="1"/>
  <c r="E602" i="5"/>
  <c r="E603" i="5"/>
  <c r="X603" i="5" s="1"/>
  <c r="E604" i="5"/>
  <c r="X604" i="5" s="1"/>
  <c r="E605" i="5"/>
  <c r="E606" i="5"/>
  <c r="X606" i="5" s="1"/>
  <c r="E607" i="5"/>
  <c r="X607" i="5" s="1"/>
  <c r="E608" i="5"/>
  <c r="X608" i="5" s="1"/>
  <c r="E609" i="5"/>
  <c r="X609" i="5" s="1"/>
  <c r="E610" i="5"/>
  <c r="X610" i="5" s="1"/>
  <c r="E611" i="5"/>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E624" i="5"/>
  <c r="X624" i="5" s="1"/>
  <c r="E625" i="5"/>
  <c r="X625" i="5" s="1"/>
  <c r="E626" i="5"/>
  <c r="X626" i="5" s="1"/>
  <c r="E627" i="5"/>
  <c r="E628" i="5"/>
  <c r="X628" i="5" s="1"/>
  <c r="E629" i="5"/>
  <c r="X629" i="5" s="1"/>
  <c r="E630" i="5"/>
  <c r="X630" i="5" s="1"/>
  <c r="E631" i="5"/>
  <c r="X631" i="5" s="1"/>
  <c r="E632" i="5"/>
  <c r="X632" i="5" s="1"/>
  <c r="E633" i="5"/>
  <c r="X633" i="5" s="1"/>
  <c r="E634" i="5"/>
  <c r="X634" i="5" s="1"/>
  <c r="E635" i="5"/>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E648" i="5"/>
  <c r="E649" i="5"/>
  <c r="X649" i="5" s="1"/>
  <c r="E650" i="5"/>
  <c r="X650" i="5" s="1"/>
  <c r="E651" i="5"/>
  <c r="X651" i="5" s="1"/>
  <c r="E652" i="5"/>
  <c r="X652" i="5" s="1"/>
  <c r="E653" i="5"/>
  <c r="X653" i="5" s="1"/>
  <c r="E654" i="5"/>
  <c r="X654" i="5" s="1"/>
  <c r="E655" i="5"/>
  <c r="X655" i="5" s="1"/>
  <c r="E656" i="5"/>
  <c r="X656" i="5" s="1"/>
  <c r="E657" i="5"/>
  <c r="X657" i="5" s="1"/>
  <c r="E658" i="5"/>
  <c r="X658" i="5" s="1"/>
  <c r="E659" i="5"/>
  <c r="E660" i="5"/>
  <c r="E661" i="5"/>
  <c r="X661" i="5" s="1"/>
  <c r="E662" i="5"/>
  <c r="E663" i="5"/>
  <c r="X663" i="5" s="1"/>
  <c r="E664" i="5"/>
  <c r="X664" i="5" s="1"/>
  <c r="E665" i="5"/>
  <c r="X665" i="5" s="1"/>
  <c r="E666" i="5"/>
  <c r="X666" i="5" s="1"/>
  <c r="E667" i="5"/>
  <c r="E668" i="5"/>
  <c r="X668" i="5" s="1"/>
  <c r="E669" i="5"/>
  <c r="X669" i="5" s="1"/>
  <c r="E670" i="5"/>
  <c r="X670" i="5" s="1"/>
  <c r="E671" i="5"/>
  <c r="E672" i="5"/>
  <c r="E673" i="5"/>
  <c r="E674" i="5"/>
  <c r="X674" i="5" s="1"/>
  <c r="E675" i="5"/>
  <c r="X675" i="5" s="1"/>
  <c r="E676" i="5"/>
  <c r="X676" i="5" s="1"/>
  <c r="E677" i="5"/>
  <c r="X677" i="5" s="1"/>
  <c r="E678" i="5"/>
  <c r="X678" i="5" s="1"/>
  <c r="E679" i="5"/>
  <c r="E680" i="5"/>
  <c r="X680" i="5" s="1"/>
  <c r="E681" i="5"/>
  <c r="X681" i="5" s="1"/>
  <c r="E682" i="5"/>
  <c r="X682" i="5" s="1"/>
  <c r="E683" i="5"/>
  <c r="E684" i="5"/>
  <c r="X684" i="5" s="1"/>
  <c r="E685" i="5"/>
  <c r="X685" i="5" s="1"/>
  <c r="E686" i="5"/>
  <c r="X686" i="5" s="1"/>
  <c r="E687" i="5"/>
  <c r="E688" i="5"/>
  <c r="X688" i="5" s="1"/>
  <c r="E689" i="5"/>
  <c r="X689" i="5" s="1"/>
  <c r="E690" i="5"/>
  <c r="X690" i="5" s="1"/>
  <c r="E691" i="5"/>
  <c r="X691" i="5" s="1"/>
  <c r="E692" i="5"/>
  <c r="X692" i="5" s="1"/>
  <c r="E693" i="5"/>
  <c r="X693" i="5" s="1"/>
  <c r="E694" i="5"/>
  <c r="X694" i="5" s="1"/>
  <c r="E695" i="5"/>
  <c r="E696" i="5"/>
  <c r="E697" i="5"/>
  <c r="X697" i="5" s="1"/>
  <c r="E698" i="5"/>
  <c r="X698" i="5" s="1"/>
  <c r="E699" i="5"/>
  <c r="X699" i="5" s="1"/>
  <c r="E700" i="5"/>
  <c r="X700" i="5" s="1"/>
  <c r="E701" i="5"/>
  <c r="X701" i="5" s="1"/>
  <c r="E702" i="5"/>
  <c r="X702" i="5" s="1"/>
  <c r="E703" i="5"/>
  <c r="X703" i="5" s="1"/>
  <c r="E704" i="5"/>
  <c r="X704" i="5" s="1"/>
  <c r="E705" i="5"/>
  <c r="X705" i="5" s="1"/>
  <c r="E706" i="5"/>
  <c r="X706" i="5" s="1"/>
  <c r="E707" i="5"/>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E732" i="5"/>
  <c r="X732" i="5" s="1"/>
  <c r="E733" i="5"/>
  <c r="X733" i="5" s="1"/>
  <c r="E734" i="5"/>
  <c r="E735" i="5"/>
  <c r="X735" i="5" s="1"/>
  <c r="E736" i="5"/>
  <c r="X736" i="5" s="1"/>
  <c r="E737" i="5"/>
  <c r="X737" i="5" s="1"/>
  <c r="E738" i="5"/>
  <c r="X738" i="5" s="1"/>
  <c r="E739" i="5"/>
  <c r="X739" i="5" s="1"/>
  <c r="E740" i="5"/>
  <c r="X740" i="5" s="1"/>
  <c r="E741" i="5"/>
  <c r="X741" i="5" s="1"/>
  <c r="E742" i="5"/>
  <c r="X742" i="5" s="1"/>
  <c r="E743" i="5"/>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E792" i="5"/>
  <c r="X792" i="5" s="1"/>
  <c r="E793" i="5"/>
  <c r="X793" i="5" s="1"/>
  <c r="E794" i="5"/>
  <c r="E795" i="5"/>
  <c r="X795" i="5" s="1"/>
  <c r="E796" i="5"/>
  <c r="X796" i="5" s="1"/>
  <c r="E797" i="5"/>
  <c r="X797" i="5" s="1"/>
  <c r="E798" i="5"/>
  <c r="X798" i="5" s="1"/>
  <c r="E799" i="5"/>
  <c r="X799" i="5" s="1"/>
  <c r="E800" i="5"/>
  <c r="X800" i="5" s="1"/>
  <c r="E801" i="5"/>
  <c r="X801" i="5" s="1"/>
  <c r="E802" i="5"/>
  <c r="X802" i="5" s="1"/>
  <c r="E803" i="5"/>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E816" i="5"/>
  <c r="X816" i="5" s="1"/>
  <c r="E817" i="5"/>
  <c r="X817" i="5" s="1"/>
  <c r="E818" i="5"/>
  <c r="E819" i="5"/>
  <c r="X819" i="5" s="1"/>
  <c r="E820" i="5"/>
  <c r="X820" i="5" s="1"/>
  <c r="E821" i="5"/>
  <c r="X821" i="5" s="1"/>
  <c r="E822" i="5"/>
  <c r="X822" i="5" s="1"/>
  <c r="E823" i="5"/>
  <c r="X823" i="5" s="1"/>
  <c r="E824" i="5"/>
  <c r="X824" i="5" s="1"/>
  <c r="E825" i="5"/>
  <c r="X825" i="5" s="1"/>
  <c r="E826" i="5"/>
  <c r="X826" i="5" s="1"/>
  <c r="E827" i="5"/>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E852" i="5"/>
  <c r="X852" i="5" s="1"/>
  <c r="E853" i="5"/>
  <c r="X853" i="5" s="1"/>
  <c r="E854" i="5"/>
  <c r="E855" i="5"/>
  <c r="X855" i="5" s="1"/>
  <c r="E856" i="5"/>
  <c r="X856" i="5" s="1"/>
  <c r="E857" i="5"/>
  <c r="X857" i="5" s="1"/>
  <c r="E858" i="5"/>
  <c r="X858" i="5" s="1"/>
  <c r="E859" i="5"/>
  <c r="X859" i="5" s="1"/>
  <c r="E860" i="5"/>
  <c r="X860" i="5" s="1"/>
  <c r="E861" i="5"/>
  <c r="X861" i="5" s="1"/>
  <c r="E862" i="5"/>
  <c r="X862" i="5" s="1"/>
  <c r="E863" i="5"/>
  <c r="E864" i="5"/>
  <c r="X864" i="5" s="1"/>
  <c r="E865" i="5"/>
  <c r="X865" i="5" s="1"/>
  <c r="E866" i="5"/>
  <c r="E867" i="5"/>
  <c r="X867" i="5" s="1"/>
  <c r="E868" i="5"/>
  <c r="X868" i="5" s="1"/>
  <c r="E869" i="5"/>
  <c r="X869" i="5" s="1"/>
  <c r="E870" i="5"/>
  <c r="X870" i="5" s="1"/>
  <c r="E871" i="5"/>
  <c r="X871" i="5" s="1"/>
  <c r="E872" i="5"/>
  <c r="X872" i="5" s="1"/>
  <c r="E873" i="5"/>
  <c r="X873" i="5" s="1"/>
  <c r="E874" i="5"/>
  <c r="E875" i="5"/>
  <c r="E876" i="5"/>
  <c r="X876" i="5" s="1"/>
  <c r="E877" i="5"/>
  <c r="X877" i="5" s="1"/>
  <c r="E878" i="5"/>
  <c r="E879" i="5"/>
  <c r="X879" i="5" s="1"/>
  <c r="E880" i="5"/>
  <c r="X880" i="5" s="1"/>
  <c r="E881" i="5"/>
  <c r="X881" i="5" s="1"/>
  <c r="E882" i="5"/>
  <c r="X882" i="5" s="1"/>
  <c r="E883" i="5"/>
  <c r="X883" i="5" s="1"/>
  <c r="E884" i="5"/>
  <c r="X884" i="5" s="1"/>
  <c r="E885" i="5"/>
  <c r="X885" i="5" s="1"/>
  <c r="E886" i="5"/>
  <c r="E887" i="5"/>
  <c r="E888" i="5"/>
  <c r="X888" i="5" s="1"/>
  <c r="E889" i="5"/>
  <c r="X889" i="5" s="1"/>
  <c r="E890" i="5"/>
  <c r="E891" i="5"/>
  <c r="X891" i="5" s="1"/>
  <c r="E892" i="5"/>
  <c r="X892" i="5" s="1"/>
  <c r="E893" i="5"/>
  <c r="X893" i="5" s="1"/>
  <c r="E894" i="5"/>
  <c r="X894" i="5" s="1"/>
  <c r="E895" i="5"/>
  <c r="X895" i="5" s="1"/>
  <c r="E896" i="5"/>
  <c r="X896" i="5" s="1"/>
  <c r="E897" i="5"/>
  <c r="X897" i="5" s="1"/>
  <c r="E898" i="5"/>
  <c r="E899" i="5"/>
  <c r="E900" i="5"/>
  <c r="E901" i="5"/>
  <c r="X901" i="5" s="1"/>
  <c r="E902" i="5"/>
  <c r="E903" i="5"/>
  <c r="X903" i="5" s="1"/>
  <c r="E904" i="5"/>
  <c r="X904" i="5" s="1"/>
  <c r="E905" i="5"/>
  <c r="X905" i="5" s="1"/>
  <c r="E906" i="5"/>
  <c r="X906" i="5" s="1"/>
  <c r="E907" i="5"/>
  <c r="X907" i="5" s="1"/>
  <c r="E908" i="5"/>
  <c r="X908" i="5" s="1"/>
  <c r="E909" i="5"/>
  <c r="X909" i="5" s="1"/>
  <c r="E910" i="5"/>
  <c r="X910" i="5" s="1"/>
  <c r="E911" i="5"/>
  <c r="E912" i="5"/>
  <c r="E913" i="5"/>
  <c r="X913" i="5" s="1"/>
  <c r="E914" i="5"/>
  <c r="E915" i="5"/>
  <c r="X915" i="5" s="1"/>
  <c r="E916" i="5"/>
  <c r="X916" i="5" s="1"/>
  <c r="E917" i="5"/>
  <c r="X917" i="5" s="1"/>
  <c r="E918" i="5"/>
  <c r="X918" i="5" s="1"/>
  <c r="E919" i="5"/>
  <c r="X919" i="5" s="1"/>
  <c r="E920" i="5"/>
  <c r="X920" i="5" s="1"/>
  <c r="E921" i="5"/>
  <c r="X921" i="5" s="1"/>
  <c r="E922" i="5"/>
  <c r="X922" i="5" s="1"/>
  <c r="E923" i="5"/>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E948" i="5"/>
  <c r="X948" i="5" s="1"/>
  <c r="E949" i="5"/>
  <c r="X949" i="5" s="1"/>
  <c r="E950" i="5"/>
  <c r="E951" i="5"/>
  <c r="X951" i="5" s="1"/>
  <c r="E952" i="5"/>
  <c r="X952" i="5" s="1"/>
  <c r="E953" i="5"/>
  <c r="X953" i="5" s="1"/>
  <c r="E954" i="5"/>
  <c r="X954" i="5" s="1"/>
  <c r="E955" i="5"/>
  <c r="X955" i="5" s="1"/>
  <c r="E956" i="5"/>
  <c r="X956" i="5" s="1"/>
  <c r="E957" i="5"/>
  <c r="X957" i="5" s="1"/>
  <c r="E958" i="5"/>
  <c r="X958" i="5" s="1"/>
  <c r="E959" i="5"/>
  <c r="E960" i="5"/>
  <c r="X960" i="5" s="1"/>
  <c r="E961" i="5"/>
  <c r="X961" i="5" s="1"/>
  <c r="E962" i="5"/>
  <c r="E963" i="5"/>
  <c r="X963" i="5" s="1"/>
  <c r="E964" i="5"/>
  <c r="X964" i="5" s="1"/>
  <c r="E965" i="5"/>
  <c r="X965" i="5" s="1"/>
  <c r="E966" i="5"/>
  <c r="X966" i="5" s="1"/>
  <c r="E967" i="5"/>
  <c r="X967" i="5" s="1"/>
  <c r="E968" i="5"/>
  <c r="X968" i="5" s="1"/>
  <c r="E969" i="5"/>
  <c r="X969" i="5" s="1"/>
  <c r="E970" i="5"/>
  <c r="X970" i="5" s="1"/>
  <c r="E971" i="5"/>
  <c r="E972" i="5"/>
  <c r="E973" i="5"/>
  <c r="X973" i="5" s="1"/>
  <c r="E974" i="5"/>
  <c r="X974" i="5" s="1"/>
  <c r="E975" i="5"/>
  <c r="X975" i="5" s="1"/>
  <c r="E976" i="5"/>
  <c r="X976" i="5" s="1"/>
  <c r="E977" i="5"/>
  <c r="X977" i="5" s="1"/>
  <c r="E978" i="5"/>
  <c r="X978" i="5" s="1"/>
  <c r="E979" i="5"/>
  <c r="X979" i="5" s="1"/>
  <c r="E980" i="5"/>
  <c r="X980" i="5" s="1"/>
  <c r="E981" i="5"/>
  <c r="X981" i="5" s="1"/>
  <c r="E982" i="5"/>
  <c r="X982" i="5" s="1"/>
  <c r="E983" i="5"/>
  <c r="E984" i="5"/>
  <c r="E985" i="5"/>
  <c r="E986" i="5"/>
  <c r="X986" i="5" s="1"/>
  <c r="E987" i="5"/>
  <c r="E988" i="5"/>
  <c r="X988" i="5" s="1"/>
  <c r="E989" i="5"/>
  <c r="X989" i="5" s="1"/>
  <c r="E990" i="5"/>
  <c r="X990" i="5" s="1"/>
  <c r="E991" i="5"/>
  <c r="X991" i="5" s="1"/>
  <c r="E992" i="5"/>
  <c r="X992" i="5" s="1"/>
  <c r="E993" i="5"/>
  <c r="X993" i="5" s="1"/>
  <c r="E994" i="5"/>
  <c r="X994" i="5" s="1"/>
  <c r="E995" i="5"/>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E1020" i="5"/>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E1032" i="5"/>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E1056" i="5"/>
  <c r="E1057" i="5"/>
  <c r="X1057" i="5" s="1"/>
  <c r="E1058" i="5"/>
  <c r="E1059" i="5"/>
  <c r="X1059" i="5" s="1"/>
  <c r="E1060" i="5"/>
  <c r="X1060" i="5" s="1"/>
  <c r="E1061" i="5"/>
  <c r="X1061" i="5" s="1"/>
  <c r="E1062" i="5"/>
  <c r="X1062" i="5" s="1"/>
  <c r="E1063" i="5"/>
  <c r="X1063" i="5" s="1"/>
  <c r="E1064" i="5"/>
  <c r="X1064" i="5" s="1"/>
  <c r="E1065" i="5"/>
  <c r="X1065" i="5" s="1"/>
  <c r="E1066" i="5"/>
  <c r="X1066" i="5" s="1"/>
  <c r="E1067" i="5"/>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E1080" i="5"/>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E1128" i="5"/>
  <c r="X1128" i="5" s="1"/>
  <c r="E1129" i="5"/>
  <c r="X1129" i="5" s="1"/>
  <c r="E1130" i="5"/>
  <c r="E1131" i="5"/>
  <c r="X1131" i="5" s="1"/>
  <c r="E1132" i="5"/>
  <c r="X1132" i="5" s="1"/>
  <c r="E1133" i="5"/>
  <c r="X1133" i="5" s="1"/>
  <c r="E1134" i="5"/>
  <c r="X1134" i="5" s="1"/>
  <c r="E1135" i="5"/>
  <c r="X1135" i="5" s="1"/>
  <c r="E1136" i="5"/>
  <c r="X1136" i="5" s="1"/>
  <c r="E1137" i="5"/>
  <c r="X1137" i="5" s="1"/>
  <c r="E1138" i="5"/>
  <c r="X1138" i="5" s="1"/>
  <c r="E1139" i="5"/>
  <c r="E1140" i="5"/>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E1164" i="5"/>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E1176" i="5"/>
  <c r="X1176" i="5" s="1"/>
  <c r="E1177" i="5"/>
  <c r="X1177" i="5" s="1"/>
  <c r="E1178" i="5"/>
  <c r="E1179" i="5"/>
  <c r="X1179" i="5" s="1"/>
  <c r="E1180" i="5"/>
  <c r="X1180" i="5" s="1"/>
  <c r="E1181" i="5"/>
  <c r="X1181" i="5" s="1"/>
  <c r="E1182" i="5"/>
  <c r="X1182" i="5" s="1"/>
  <c r="E1183" i="5"/>
  <c r="X1183" i="5" s="1"/>
  <c r="E1184" i="5"/>
  <c r="X1184" i="5" s="1"/>
  <c r="E1185" i="5"/>
  <c r="X1185" i="5" s="1"/>
  <c r="E1186" i="5"/>
  <c r="X1186" i="5" s="1"/>
  <c r="E1187" i="5"/>
  <c r="E1188" i="5"/>
  <c r="X1188" i="5" s="1"/>
  <c r="E1189" i="5"/>
  <c r="X1189" i="5" s="1"/>
  <c r="E1190" i="5"/>
  <c r="E1191" i="5"/>
  <c r="X1191" i="5" s="1"/>
  <c r="E1192" i="5"/>
  <c r="X1192" i="5" s="1"/>
  <c r="E1193" i="5"/>
  <c r="X1193" i="5" s="1"/>
  <c r="E1194" i="5"/>
  <c r="X1194" i="5" s="1"/>
  <c r="E1195" i="5"/>
  <c r="E1196" i="5"/>
  <c r="X1196" i="5" s="1"/>
  <c r="E1197" i="5"/>
  <c r="X1197" i="5" s="1"/>
  <c r="E1198" i="5"/>
  <c r="X1198" i="5" s="1"/>
  <c r="E1199" i="5"/>
  <c r="E1200" i="5"/>
  <c r="X1200" i="5" s="1"/>
  <c r="E1201" i="5"/>
  <c r="X1201" i="5" s="1"/>
  <c r="E1202" i="5"/>
  <c r="E1203" i="5"/>
  <c r="X1203" i="5" s="1"/>
  <c r="E1204" i="5"/>
  <c r="X1204" i="5" s="1"/>
  <c r="E1205" i="5"/>
  <c r="X1205" i="5" s="1"/>
  <c r="E1206" i="5"/>
  <c r="X1206" i="5" s="1"/>
  <c r="E1207" i="5"/>
  <c r="X1207" i="5" s="1"/>
  <c r="E1208" i="5"/>
  <c r="X1208" i="5" s="1"/>
  <c r="E1209" i="5"/>
  <c r="X1209" i="5" s="1"/>
  <c r="E1210" i="5"/>
  <c r="X1210" i="5" s="1"/>
  <c r="E1211" i="5"/>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E1224" i="5"/>
  <c r="X1224" i="5" s="1"/>
  <c r="E1225" i="5"/>
  <c r="X1225" i="5" s="1"/>
  <c r="E1226" i="5"/>
  <c r="E1227" i="5"/>
  <c r="X1227" i="5" s="1"/>
  <c r="E1228" i="5"/>
  <c r="X1228" i="5" s="1"/>
  <c r="E1229" i="5"/>
  <c r="X1229" i="5" s="1"/>
  <c r="E1230" i="5"/>
  <c r="X1230" i="5" s="1"/>
  <c r="E1231" i="5"/>
  <c r="X1231" i="5" s="1"/>
  <c r="E1232" i="5"/>
  <c r="X1232" i="5" s="1"/>
  <c r="E1233" i="5"/>
  <c r="X1233" i="5" s="1"/>
  <c r="E1234" i="5"/>
  <c r="X1234" i="5" s="1"/>
  <c r="E1235" i="5"/>
  <c r="E1236" i="5"/>
  <c r="X1236" i="5" s="1"/>
  <c r="E1237" i="5"/>
  <c r="X1237" i="5" s="1"/>
  <c r="E1238" i="5"/>
  <c r="E1239" i="5"/>
  <c r="E1240" i="5"/>
  <c r="X1240" i="5" s="1"/>
  <c r="E1241" i="5"/>
  <c r="X1241" i="5" s="1"/>
  <c r="E1242" i="5"/>
  <c r="X1242" i="5" s="1"/>
  <c r="E1243" i="5"/>
  <c r="X1243" i="5" s="1"/>
  <c r="E1244" i="5"/>
  <c r="X1244" i="5" s="1"/>
  <c r="E1245" i="5"/>
  <c r="X1245" i="5" s="1"/>
  <c r="E1246" i="5"/>
  <c r="X1246" i="5" s="1"/>
  <c r="E1247" i="5"/>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E1259" i="5"/>
  <c r="E1260" i="5"/>
  <c r="X1260" i="5" s="1"/>
  <c r="E1261" i="5"/>
  <c r="X1261" i="5" s="1"/>
  <c r="E1262" i="5"/>
  <c r="E1263" i="5"/>
  <c r="X1263" i="5" s="1"/>
  <c r="E1264" i="5"/>
  <c r="X1264" i="5" s="1"/>
  <c r="E1265" i="5"/>
  <c r="X1265" i="5" s="1"/>
  <c r="E1266" i="5"/>
  <c r="X1266" i="5" s="1"/>
  <c r="E1267" i="5"/>
  <c r="X1267" i="5" s="1"/>
  <c r="E1268" i="5"/>
  <c r="X1268" i="5" s="1"/>
  <c r="E1269" i="5"/>
  <c r="X1269" i="5" s="1"/>
  <c r="E1270" i="5"/>
  <c r="X1270" i="5" s="1"/>
  <c r="E1271" i="5"/>
  <c r="E1272" i="5"/>
  <c r="X1272" i="5" s="1"/>
  <c r="E1273" i="5"/>
  <c r="X1273" i="5" s="1"/>
  <c r="E1274" i="5"/>
  <c r="E1275" i="5"/>
  <c r="X1275" i="5" s="1"/>
  <c r="E1276" i="5"/>
  <c r="X1276" i="5" s="1"/>
  <c r="E1277" i="5"/>
  <c r="X1277" i="5" s="1"/>
  <c r="E1278" i="5"/>
  <c r="X1278" i="5" s="1"/>
  <c r="E1279" i="5"/>
  <c r="X1279" i="5" s="1"/>
  <c r="E1280" i="5"/>
  <c r="X1280" i="5" s="1"/>
  <c r="E1281" i="5"/>
  <c r="X1281" i="5" s="1"/>
  <c r="E1282" i="5"/>
  <c r="X1282" i="5" s="1"/>
  <c r="E1283" i="5"/>
  <c r="E1284" i="5"/>
  <c r="X1284" i="5" s="1"/>
  <c r="E1285" i="5"/>
  <c r="X1285" i="5" s="1"/>
  <c r="E1286" i="5"/>
  <c r="E1287" i="5"/>
  <c r="X1287" i="5" s="1"/>
  <c r="E1288" i="5"/>
  <c r="X1288" i="5" s="1"/>
  <c r="E1289" i="5"/>
  <c r="X1289" i="5" s="1"/>
  <c r="E1290" i="5"/>
  <c r="X1290" i="5" s="1"/>
  <c r="E1291" i="5"/>
  <c r="X1291" i="5" s="1"/>
  <c r="E1292" i="5"/>
  <c r="X1292" i="5" s="1"/>
  <c r="E1293" i="5"/>
  <c r="X1293" i="5" s="1"/>
  <c r="E1294" i="5"/>
  <c r="X1294" i="5" s="1"/>
  <c r="E1295" i="5"/>
  <c r="E1296" i="5"/>
  <c r="X1296" i="5" s="1"/>
  <c r="E1297" i="5"/>
  <c r="X1297" i="5" s="1"/>
  <c r="E1298" i="5"/>
  <c r="E1299" i="5"/>
  <c r="X1299" i="5" s="1"/>
  <c r="E1300" i="5"/>
  <c r="X1300" i="5" s="1"/>
  <c r="E1301" i="5"/>
  <c r="X1301" i="5" s="1"/>
  <c r="E1302" i="5"/>
  <c r="X1302" i="5" s="1"/>
  <c r="E1303" i="5"/>
  <c r="X1303" i="5" s="1"/>
  <c r="E1304" i="5"/>
  <c r="X1304" i="5" s="1"/>
  <c r="E1305" i="5"/>
  <c r="X1305" i="5" s="1"/>
  <c r="E1306" i="5"/>
  <c r="E1307" i="5"/>
  <c r="E1308" i="5"/>
  <c r="X1308" i="5" s="1"/>
  <c r="E1309" i="5"/>
  <c r="X1309" i="5" s="1"/>
  <c r="E1310" i="5"/>
  <c r="E1311" i="5"/>
  <c r="X1311" i="5" s="1"/>
  <c r="E1312" i="5"/>
  <c r="X1312" i="5" s="1"/>
  <c r="E1313" i="5"/>
  <c r="X1313" i="5" s="1"/>
  <c r="E1314" i="5"/>
  <c r="X1314" i="5" s="1"/>
  <c r="E1315" i="5"/>
  <c r="X1315" i="5" s="1"/>
  <c r="E1316" i="5"/>
  <c r="X1316" i="5" s="1"/>
  <c r="E1317" i="5"/>
  <c r="X1317" i="5" s="1"/>
  <c r="E1318" i="5"/>
  <c r="X1318" i="5" s="1"/>
  <c r="E1319" i="5"/>
  <c r="E1320" i="5"/>
  <c r="X1320" i="5" s="1"/>
  <c r="E1321" i="5"/>
  <c r="X1321" i="5" s="1"/>
  <c r="E1322" i="5"/>
  <c r="E1323" i="5"/>
  <c r="X1323" i="5" s="1"/>
  <c r="E1324" i="5"/>
  <c r="X1324" i="5" s="1"/>
  <c r="E1325" i="5"/>
  <c r="X1325" i="5" s="1"/>
  <c r="E1326" i="5"/>
  <c r="X1326" i="5" s="1"/>
  <c r="E1327" i="5"/>
  <c r="X1327" i="5" s="1"/>
  <c r="E1328" i="5"/>
  <c r="X1328" i="5" s="1"/>
  <c r="E1329" i="5"/>
  <c r="X1329" i="5" s="1"/>
  <c r="E1330" i="5"/>
  <c r="X1330" i="5" s="1"/>
  <c r="E1331" i="5"/>
  <c r="E1332" i="5"/>
  <c r="X1332" i="5" s="1"/>
  <c r="E1333" i="5"/>
  <c r="X1333" i="5" s="1"/>
  <c r="E1334" i="5"/>
  <c r="E1335" i="5"/>
  <c r="X1335" i="5" s="1"/>
  <c r="E1336" i="5"/>
  <c r="X1336" i="5" s="1"/>
  <c r="E1337" i="5"/>
  <c r="X1337" i="5" s="1"/>
  <c r="E1338" i="5"/>
  <c r="X1338" i="5" s="1"/>
  <c r="E1339" i="5"/>
  <c r="X1339" i="5" s="1"/>
  <c r="E1340" i="5"/>
  <c r="X1340" i="5" s="1"/>
  <c r="E1341" i="5"/>
  <c r="X1341" i="5" s="1"/>
  <c r="E1342" i="5"/>
  <c r="X1342" i="5" s="1"/>
  <c r="E1343" i="5"/>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E1355" i="5"/>
  <c r="E1356" i="5"/>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E1392" i="5"/>
  <c r="E1393" i="5"/>
  <c r="X1393" i="5" s="1"/>
  <c r="E1394" i="5"/>
  <c r="E1395" i="5"/>
  <c r="X1395" i="5" s="1"/>
  <c r="E1396" i="5"/>
  <c r="X1396" i="5" s="1"/>
  <c r="E1397" i="5"/>
  <c r="X1397" i="5" s="1"/>
  <c r="E1398" i="5"/>
  <c r="X1398" i="5" s="1"/>
  <c r="E1399" i="5"/>
  <c r="X1399" i="5" s="1"/>
  <c r="E1400" i="5"/>
  <c r="X1400" i="5" s="1"/>
  <c r="E1401" i="5"/>
  <c r="X1401" i="5" s="1"/>
  <c r="E1402" i="5"/>
  <c r="E1403" i="5"/>
  <c r="E1404" i="5"/>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E1440" i="5"/>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E1464" i="5"/>
  <c r="E1465" i="5"/>
  <c r="X1465" i="5" s="1"/>
  <c r="E1466" i="5"/>
  <c r="X1466" i="5" s="1"/>
  <c r="E1467" i="5"/>
  <c r="X1467" i="5" s="1"/>
  <c r="E1468" i="5"/>
  <c r="X1468" i="5" s="1"/>
  <c r="E1469" i="5"/>
  <c r="X1469" i="5" s="1"/>
  <c r="E1470" i="5"/>
  <c r="X1470" i="5" s="1"/>
  <c r="E1471" i="5"/>
  <c r="E1472" i="5"/>
  <c r="X1472" i="5" s="1"/>
  <c r="E1473" i="5"/>
  <c r="X1473" i="5" s="1"/>
  <c r="E1474" i="5"/>
  <c r="X1474" i="5" s="1"/>
  <c r="E1475" i="5"/>
  <c r="E1476" i="5"/>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E1512" i="5"/>
  <c r="X1512" i="5" s="1"/>
  <c r="E1513" i="5"/>
  <c r="X1513" i="5" s="1"/>
  <c r="E1514" i="5"/>
  <c r="E1515" i="5"/>
  <c r="X1515" i="5" s="1"/>
  <c r="E1516" i="5"/>
  <c r="X1516" i="5" s="1"/>
  <c r="E1517" i="5"/>
  <c r="X1517" i="5" s="1"/>
  <c r="E1518" i="5"/>
  <c r="X1518" i="5" s="1"/>
  <c r="E1519" i="5"/>
  <c r="X1519" i="5" s="1"/>
  <c r="E1520" i="5"/>
  <c r="X1520" i="5" s="1"/>
  <c r="E1521" i="5"/>
  <c r="X1521" i="5" s="1"/>
  <c r="E1522" i="5"/>
  <c r="X1522" i="5" s="1"/>
  <c r="E1523" i="5"/>
  <c r="E1524" i="5"/>
  <c r="X1524" i="5" s="1"/>
  <c r="E1525" i="5"/>
  <c r="X1525" i="5" s="1"/>
  <c r="E1526" i="5"/>
  <c r="E1527" i="5"/>
  <c r="X1527" i="5" s="1"/>
  <c r="E1528" i="5"/>
  <c r="X1528" i="5" s="1"/>
  <c r="E1529" i="5"/>
  <c r="X1529" i="5" s="1"/>
  <c r="E1530" i="5"/>
  <c r="X1530" i="5" s="1"/>
  <c r="E1531" i="5"/>
  <c r="X1531" i="5" s="1"/>
  <c r="E1532" i="5"/>
  <c r="X1532" i="5" s="1"/>
  <c r="E1533" i="5"/>
  <c r="X1533" i="5" s="1"/>
  <c r="E1534" i="5"/>
  <c r="X1534" i="5" s="1"/>
  <c r="E1535" i="5"/>
  <c r="E1536" i="5"/>
  <c r="E1537" i="5"/>
  <c r="X1537" i="5" s="1"/>
  <c r="E1538" i="5"/>
  <c r="X1538" i="5" s="1"/>
  <c r="E1539" i="5"/>
  <c r="E1540" i="5"/>
  <c r="X1540" i="5" s="1"/>
  <c r="E1541" i="5"/>
  <c r="X1541" i="5" s="1"/>
  <c r="E1542" i="5"/>
  <c r="X1542" i="5" s="1"/>
  <c r="E1543" i="5"/>
  <c r="X1543" i="5" s="1"/>
  <c r="E1544" i="5"/>
  <c r="X1544" i="5" s="1"/>
  <c r="E1545" i="5"/>
  <c r="X1545" i="5" s="1"/>
  <c r="E1546" i="5"/>
  <c r="X1546" i="5" s="1"/>
  <c r="E1547" i="5"/>
  <c r="E1548" i="5"/>
  <c r="X1548" i="5" s="1"/>
  <c r="E1549" i="5"/>
  <c r="X1549" i="5" s="1"/>
  <c r="E1550" i="5"/>
  <c r="E1551" i="5"/>
  <c r="X1551" i="5" s="1"/>
  <c r="E1552" i="5"/>
  <c r="X1552" i="5" s="1"/>
  <c r="E1553" i="5"/>
  <c r="X1553" i="5" s="1"/>
  <c r="E1554" i="5"/>
  <c r="X1554" i="5" s="1"/>
  <c r="E1555" i="5"/>
  <c r="X1555" i="5" s="1"/>
  <c r="E1556" i="5"/>
  <c r="X1556" i="5" s="1"/>
  <c r="E1557" i="5"/>
  <c r="X1557" i="5" s="1"/>
  <c r="E1558" i="5"/>
  <c r="X1558" i="5" s="1"/>
  <c r="E1559" i="5"/>
  <c r="E1560" i="5"/>
  <c r="X1560" i="5" s="1"/>
  <c r="E1561" i="5"/>
  <c r="X1561" i="5" s="1"/>
  <c r="E1562" i="5"/>
  <c r="E1563" i="5"/>
  <c r="X1563" i="5" s="1"/>
  <c r="E1564" i="5"/>
  <c r="X1564" i="5" s="1"/>
  <c r="E1565" i="5"/>
  <c r="X1565" i="5" s="1"/>
  <c r="E1566" i="5"/>
  <c r="X1566" i="5" s="1"/>
  <c r="E1567" i="5"/>
  <c r="X1567" i="5" s="1"/>
  <c r="E1568" i="5"/>
  <c r="X1568" i="5" s="1"/>
  <c r="E1569" i="5"/>
  <c r="X1569" i="5" s="1"/>
  <c r="E1570" i="5"/>
  <c r="X1570" i="5" s="1"/>
  <c r="E1571" i="5"/>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E1584" i="5"/>
  <c r="E1585" i="5"/>
  <c r="X1585" i="5" s="1"/>
  <c r="E1586" i="5"/>
  <c r="E1587" i="5"/>
  <c r="X1587" i="5" s="1"/>
  <c r="E1588" i="5"/>
  <c r="X1588" i="5" s="1"/>
  <c r="E1589" i="5"/>
  <c r="X1589" i="5" s="1"/>
  <c r="E1590" i="5"/>
  <c r="X1590" i="5" s="1"/>
  <c r="E1591" i="5"/>
  <c r="X1591" i="5" s="1"/>
  <c r="E1592" i="5"/>
  <c r="X1592" i="5" s="1"/>
  <c r="E1593" i="5"/>
  <c r="X1593" i="5" s="1"/>
  <c r="E1594" i="5"/>
  <c r="X1594" i="5" s="1"/>
  <c r="E1595" i="5"/>
  <c r="E1596" i="5"/>
  <c r="E1597" i="5"/>
  <c r="X1597" i="5" s="1"/>
  <c r="E1598" i="5"/>
  <c r="E1599" i="5"/>
  <c r="X1599" i="5" s="1"/>
  <c r="E1600" i="5"/>
  <c r="X1600" i="5" s="1"/>
  <c r="E1601" i="5"/>
  <c r="X1601" i="5" s="1"/>
  <c r="E1602" i="5"/>
  <c r="X1602" i="5" s="1"/>
  <c r="E1603" i="5"/>
  <c r="X1603" i="5" s="1"/>
  <c r="E1604" i="5"/>
  <c r="X1604" i="5" s="1"/>
  <c r="E1605" i="5"/>
  <c r="X1605" i="5" s="1"/>
  <c r="E1606" i="5"/>
  <c r="X1606" i="5" s="1"/>
  <c r="E1607" i="5"/>
  <c r="E1608" i="5"/>
  <c r="X1608" i="5" s="1"/>
  <c r="E1609" i="5"/>
  <c r="X1609" i="5" s="1"/>
  <c r="E1610" i="5"/>
  <c r="E1611" i="5"/>
  <c r="X1611" i="5" s="1"/>
  <c r="E1612" i="5"/>
  <c r="X1612" i="5" s="1"/>
  <c r="E1613" i="5"/>
  <c r="X1613" i="5" s="1"/>
  <c r="E1614" i="5"/>
  <c r="X1614" i="5" s="1"/>
  <c r="E1615" i="5"/>
  <c r="X1615" i="5" s="1"/>
  <c r="E1616" i="5"/>
  <c r="X1616" i="5" s="1"/>
  <c r="E1617" i="5"/>
  <c r="X1617" i="5" s="1"/>
  <c r="E1618" i="5"/>
  <c r="X1618" i="5" s="1"/>
  <c r="E1619" i="5"/>
  <c r="E1620" i="5"/>
  <c r="X1620" i="5" s="1"/>
  <c r="E1621" i="5"/>
  <c r="X1621" i="5" s="1"/>
  <c r="E1622" i="5"/>
  <c r="E1623" i="5"/>
  <c r="X1623" i="5" s="1"/>
  <c r="E1624" i="5"/>
  <c r="X1624" i="5" s="1"/>
  <c r="E1625" i="5"/>
  <c r="X1625" i="5" s="1"/>
  <c r="E1626" i="5"/>
  <c r="X1626" i="5" s="1"/>
  <c r="E1627" i="5"/>
  <c r="X1627" i="5" s="1"/>
  <c r="E1628" i="5"/>
  <c r="X1628" i="5" s="1"/>
  <c r="E1629" i="5"/>
  <c r="X1629" i="5" s="1"/>
  <c r="E1630" i="5"/>
  <c r="X1630" i="5" s="1"/>
  <c r="E1631" i="5"/>
  <c r="E1632" i="5"/>
  <c r="X1632" i="5" s="1"/>
  <c r="E1633" i="5"/>
  <c r="X1633" i="5" s="1"/>
  <c r="E1634" i="5"/>
  <c r="E1635" i="5"/>
  <c r="X1635" i="5" s="1"/>
  <c r="E1636" i="5"/>
  <c r="X1636" i="5" s="1"/>
  <c r="E1637" i="5"/>
  <c r="X1637" i="5" s="1"/>
  <c r="E1638" i="5"/>
  <c r="X1638" i="5" s="1"/>
  <c r="E1639" i="5"/>
  <c r="X1639" i="5" s="1"/>
  <c r="E1640" i="5"/>
  <c r="X1640" i="5" s="1"/>
  <c r="E1641" i="5"/>
  <c r="X1641" i="5" s="1"/>
  <c r="E1642" i="5"/>
  <c r="X1642" i="5" s="1"/>
  <c r="E1643" i="5"/>
  <c r="E1644" i="5"/>
  <c r="X1644" i="5" s="1"/>
  <c r="E1645" i="5"/>
  <c r="X1645" i="5" s="1"/>
  <c r="E1646" i="5"/>
  <c r="E1647" i="5"/>
  <c r="X1647" i="5" s="1"/>
  <c r="E1648" i="5"/>
  <c r="X1648" i="5" s="1"/>
  <c r="E1649" i="5"/>
  <c r="X1649" i="5" s="1"/>
  <c r="E1650" i="5"/>
  <c r="X1650" i="5" s="1"/>
  <c r="E1651" i="5"/>
  <c r="E1652" i="5"/>
  <c r="X1652" i="5" s="1"/>
  <c r="E1653" i="5"/>
  <c r="X1653" i="5" s="1"/>
  <c r="E1654" i="5"/>
  <c r="X1654" i="5" s="1"/>
  <c r="E1655" i="5"/>
  <c r="E1656" i="5"/>
  <c r="X1656" i="5" s="1"/>
  <c r="E1657" i="5"/>
  <c r="X1657" i="5" s="1"/>
  <c r="E1658" i="5"/>
  <c r="E1659" i="5"/>
  <c r="X1659" i="5" s="1"/>
  <c r="E1660" i="5"/>
  <c r="X1660" i="5" s="1"/>
  <c r="E1661" i="5"/>
  <c r="X1661" i="5" s="1"/>
  <c r="E1662" i="5"/>
  <c r="X1662" i="5" s="1"/>
  <c r="E1663" i="5"/>
  <c r="X1663" i="5" s="1"/>
  <c r="E1664" i="5"/>
  <c r="X1664" i="5" s="1"/>
  <c r="E1665" i="5"/>
  <c r="X1665" i="5" s="1"/>
  <c r="E1666" i="5"/>
  <c r="X1666" i="5" s="1"/>
  <c r="E1667" i="5"/>
  <c r="E1668" i="5"/>
  <c r="X1668" i="5" s="1"/>
  <c r="E1669" i="5"/>
  <c r="X1669" i="5" s="1"/>
  <c r="E1670" i="5"/>
  <c r="E1671" i="5"/>
  <c r="X1671" i="5" s="1"/>
  <c r="E1672" i="5"/>
  <c r="X1672" i="5" s="1"/>
  <c r="E1673" i="5"/>
  <c r="X1673" i="5" s="1"/>
  <c r="E1674" i="5"/>
  <c r="X1674" i="5" s="1"/>
  <c r="E1675" i="5"/>
  <c r="X1675" i="5" s="1"/>
  <c r="E1676" i="5"/>
  <c r="X1676" i="5" s="1"/>
  <c r="E1677" i="5"/>
  <c r="X1677" i="5" s="1"/>
  <c r="E1678" i="5"/>
  <c r="X1678" i="5" s="1"/>
  <c r="E1679" i="5"/>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E1704" i="5"/>
  <c r="X1704" i="5" s="1"/>
  <c r="E1705" i="5"/>
  <c r="X1705" i="5" s="1"/>
  <c r="E1706" i="5"/>
  <c r="E1707" i="5"/>
  <c r="X1707" i="5" s="1"/>
  <c r="E1708" i="5"/>
  <c r="X1708" i="5" s="1"/>
  <c r="E1709" i="5"/>
  <c r="X1709" i="5" s="1"/>
  <c r="E1710" i="5"/>
  <c r="X1710" i="5" s="1"/>
  <c r="E1711" i="5"/>
  <c r="E1712" i="5"/>
  <c r="X1712" i="5" s="1"/>
  <c r="E1713" i="5"/>
  <c r="X1713" i="5" s="1"/>
  <c r="E1714" i="5"/>
  <c r="X1714" i="5" s="1"/>
  <c r="E1715" i="5"/>
  <c r="E1716" i="5"/>
  <c r="X1716" i="5" s="1"/>
  <c r="E1717" i="5"/>
  <c r="X1717" i="5" s="1"/>
  <c r="E1718" i="5"/>
  <c r="E1719" i="5"/>
  <c r="X1719" i="5" s="1"/>
  <c r="E1720" i="5"/>
  <c r="X1720" i="5" s="1"/>
  <c r="E1721" i="5"/>
  <c r="X1721" i="5" s="1"/>
  <c r="E1722" i="5"/>
  <c r="X1722" i="5" s="1"/>
  <c r="E1723" i="5"/>
  <c r="X1723" i="5" s="1"/>
  <c r="E1724" i="5"/>
  <c r="X1724" i="5" s="1"/>
  <c r="E1725" i="5"/>
  <c r="X1725" i="5" s="1"/>
  <c r="E1726" i="5"/>
  <c r="X1726" i="5" s="1"/>
  <c r="E1727" i="5"/>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E1739" i="5"/>
  <c r="E1740" i="5"/>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E1752" i="5"/>
  <c r="X1752" i="5" s="1"/>
  <c r="E1753" i="5"/>
  <c r="X1753" i="5" s="1"/>
  <c r="E1754" i="5"/>
  <c r="E1755" i="5"/>
  <c r="X1755" i="5" s="1"/>
  <c r="E1756" i="5"/>
  <c r="X1756" i="5" s="1"/>
  <c r="E1757" i="5"/>
  <c r="X1757" i="5" s="1"/>
  <c r="E1758" i="5"/>
  <c r="X1758" i="5" s="1"/>
  <c r="E1759" i="5"/>
  <c r="X1759" i="5" s="1"/>
  <c r="E1760" i="5"/>
  <c r="X1760" i="5" s="1"/>
  <c r="E1761" i="5"/>
  <c r="X1761" i="5" s="1"/>
  <c r="E1762" i="5"/>
  <c r="X1762" i="5" s="1"/>
  <c r="E1763" i="5"/>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E1776" i="5"/>
  <c r="X1776" i="5" s="1"/>
  <c r="E1777" i="5"/>
  <c r="X1777" i="5" s="1"/>
  <c r="E1778" i="5"/>
  <c r="E1779" i="5"/>
  <c r="X1779" i="5" s="1"/>
  <c r="E1780" i="5"/>
  <c r="X1780" i="5" s="1"/>
  <c r="E1781" i="5"/>
  <c r="X1781" i="5" s="1"/>
  <c r="E1782" i="5"/>
  <c r="X1782" i="5" s="1"/>
  <c r="E1783" i="5"/>
  <c r="X1783" i="5" s="1"/>
  <c r="E1784" i="5"/>
  <c r="X1784" i="5" s="1"/>
  <c r="E1785" i="5"/>
  <c r="X1785" i="5" s="1"/>
  <c r="E1786" i="5"/>
  <c r="X1786" i="5" s="1"/>
  <c r="E1787" i="5"/>
  <c r="E1788" i="5"/>
  <c r="X1788" i="5" s="1"/>
  <c r="E1789" i="5"/>
  <c r="X1789" i="5" s="1"/>
  <c r="E1790" i="5"/>
  <c r="X1790" i="5" s="1"/>
  <c r="E1791" i="5"/>
  <c r="X1791" i="5" s="1"/>
  <c r="E1792" i="5"/>
  <c r="X1792" i="5" s="1"/>
  <c r="E1793" i="5"/>
  <c r="X1793" i="5" s="1"/>
  <c r="E1794" i="5"/>
  <c r="X1794" i="5" s="1"/>
  <c r="E1795" i="5"/>
  <c r="E1796" i="5"/>
  <c r="X1796" i="5" s="1"/>
  <c r="E1797" i="5"/>
  <c r="X1797" i="5" s="1"/>
  <c r="E1798" i="5"/>
  <c r="X1798" i="5" s="1"/>
  <c r="E1799" i="5"/>
  <c r="E1800" i="5"/>
  <c r="E1801" i="5"/>
  <c r="X1801" i="5" s="1"/>
  <c r="E1802" i="5"/>
  <c r="E1803" i="5"/>
  <c r="X1803" i="5" s="1"/>
  <c r="E1804" i="5"/>
  <c r="X1804" i="5" s="1"/>
  <c r="E1805" i="5"/>
  <c r="X1805" i="5" s="1"/>
  <c r="E1806" i="5"/>
  <c r="X1806" i="5" s="1"/>
  <c r="E1807" i="5"/>
  <c r="X1807" i="5" s="1"/>
  <c r="E1808" i="5"/>
  <c r="X1808" i="5" s="1"/>
  <c r="E1809" i="5"/>
  <c r="X1809" i="5" s="1"/>
  <c r="E1810" i="5"/>
  <c r="X1810" i="5" s="1"/>
  <c r="E1811" i="5"/>
  <c r="E1812" i="5"/>
  <c r="E1813" i="5"/>
  <c r="X1813" i="5" s="1"/>
  <c r="E1814" i="5"/>
  <c r="X1814" i="5" s="1"/>
  <c r="E1815" i="5"/>
  <c r="X1815" i="5" s="1"/>
  <c r="E1816" i="5"/>
  <c r="X1816" i="5" s="1"/>
  <c r="E1817" i="5"/>
  <c r="E1818" i="5"/>
  <c r="X1818" i="5" s="1"/>
  <c r="E1819" i="5"/>
  <c r="X1819" i="5" s="1"/>
  <c r="E1820" i="5"/>
  <c r="X1820" i="5" s="1"/>
  <c r="E1821" i="5"/>
  <c r="X1821" i="5" s="1"/>
  <c r="E1822" i="5"/>
  <c r="X1822" i="5" s="1"/>
  <c r="E1823" i="5"/>
  <c r="E1824" i="5"/>
  <c r="X1824" i="5" s="1"/>
  <c r="E1825" i="5"/>
  <c r="X1825" i="5" s="1"/>
  <c r="E1826" i="5"/>
  <c r="E1827" i="5"/>
  <c r="X1827" i="5" s="1"/>
  <c r="E1828" i="5"/>
  <c r="X1828" i="5" s="1"/>
  <c r="E1829" i="5"/>
  <c r="X1829" i="5" s="1"/>
  <c r="E1830" i="5"/>
  <c r="X1830" i="5" s="1"/>
  <c r="E1831" i="5"/>
  <c r="X1831" i="5" s="1"/>
  <c r="E1832" i="5"/>
  <c r="X1832" i="5" s="1"/>
  <c r="E1833" i="5"/>
  <c r="X1833" i="5" s="1"/>
  <c r="E1834" i="5"/>
  <c r="X1834" i="5" s="1"/>
  <c r="E1835" i="5"/>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E1848" i="5"/>
  <c r="X1848" i="5" s="1"/>
  <c r="E1849" i="5"/>
  <c r="X1849" i="5" s="1"/>
  <c r="E1850" i="5"/>
  <c r="E1851" i="5"/>
  <c r="X1851" i="5" s="1"/>
  <c r="E1852" i="5"/>
  <c r="X1852" i="5" s="1"/>
  <c r="E1853" i="5"/>
  <c r="X1853" i="5" s="1"/>
  <c r="E1854" i="5"/>
  <c r="X1854" i="5" s="1"/>
  <c r="E1855" i="5"/>
  <c r="X1855" i="5" s="1"/>
  <c r="E1856" i="5"/>
  <c r="X1856" i="5" s="1"/>
  <c r="E1857" i="5"/>
  <c r="X1857" i="5" s="1"/>
  <c r="E1858" i="5"/>
  <c r="X1858" i="5" s="1"/>
  <c r="E1859" i="5"/>
  <c r="E1860" i="5"/>
  <c r="E1861" i="5"/>
  <c r="X1861" i="5" s="1"/>
  <c r="E1862" i="5"/>
  <c r="E1863" i="5"/>
  <c r="X1863" i="5" s="1"/>
  <c r="E1864" i="5"/>
  <c r="X1864" i="5" s="1"/>
  <c r="E1865" i="5"/>
  <c r="X1865" i="5" s="1"/>
  <c r="E1866" i="5"/>
  <c r="X1866" i="5" s="1"/>
  <c r="E1867" i="5"/>
  <c r="X1867" i="5" s="1"/>
  <c r="E1868" i="5"/>
  <c r="X1868" i="5" s="1"/>
  <c r="E1869" i="5"/>
  <c r="X1869" i="5" s="1"/>
  <c r="E1870" i="5"/>
  <c r="X1870" i="5" s="1"/>
  <c r="E1871" i="5"/>
  <c r="E1872" i="5"/>
  <c r="E1873" i="5"/>
  <c r="X1873" i="5" s="1"/>
  <c r="E1874" i="5"/>
  <c r="E1875" i="5"/>
  <c r="X1875" i="5" s="1"/>
  <c r="E1876" i="5"/>
  <c r="X1876" i="5" s="1"/>
  <c r="E1877" i="5"/>
  <c r="X1877" i="5" s="1"/>
  <c r="E1878" i="5"/>
  <c r="X1878" i="5" s="1"/>
  <c r="E1879" i="5"/>
  <c r="X1879" i="5" s="1"/>
  <c r="E1880" i="5"/>
  <c r="X1880" i="5" s="1"/>
  <c r="E1881" i="5"/>
  <c r="X1881" i="5" s="1"/>
  <c r="E1882" i="5"/>
  <c r="X1882" i="5" s="1"/>
  <c r="E1883" i="5"/>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E1896" i="5"/>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E1920" i="5"/>
  <c r="X1920" i="5" s="1"/>
  <c r="E1921" i="5"/>
  <c r="X1921" i="5" s="1"/>
  <c r="E1922" i="5"/>
  <c r="E1923" i="5"/>
  <c r="X1923" i="5" s="1"/>
  <c r="E1924" i="5"/>
  <c r="X1924" i="5" s="1"/>
  <c r="E1925" i="5"/>
  <c r="X1925" i="5" s="1"/>
  <c r="E1926" i="5"/>
  <c r="X1926" i="5" s="1"/>
  <c r="E1927" i="5"/>
  <c r="X1927" i="5" s="1"/>
  <c r="E1928" i="5"/>
  <c r="X1928" i="5" s="1"/>
  <c r="E1929" i="5"/>
  <c r="X1929" i="5" s="1"/>
  <c r="E1930" i="5"/>
  <c r="X1930" i="5" s="1"/>
  <c r="E1931" i="5"/>
  <c r="E1932" i="5"/>
  <c r="X1932" i="5" s="1"/>
  <c r="E1933" i="5"/>
  <c r="X1933" i="5" s="1"/>
  <c r="E1934" i="5"/>
  <c r="E1935" i="5"/>
  <c r="X1935" i="5" s="1"/>
  <c r="E1936" i="5"/>
  <c r="X1936" i="5" s="1"/>
  <c r="E1937" i="5"/>
  <c r="X1937" i="5" s="1"/>
  <c r="E1938" i="5"/>
  <c r="X1938" i="5" s="1"/>
  <c r="E1939" i="5"/>
  <c r="X1939" i="5" s="1"/>
  <c r="E1940" i="5"/>
  <c r="X1940" i="5" s="1"/>
  <c r="E1941" i="5"/>
  <c r="X1941" i="5" s="1"/>
  <c r="E1942" i="5"/>
  <c r="X1942" i="5" s="1"/>
  <c r="E1943" i="5"/>
  <c r="E1944" i="5"/>
  <c r="X1944" i="5" s="1"/>
  <c r="E1945" i="5"/>
  <c r="X1945" i="5" s="1"/>
  <c r="E1946" i="5"/>
  <c r="E1947" i="5"/>
  <c r="X1947" i="5" s="1"/>
  <c r="E1948" i="5"/>
  <c r="X1948" i="5" s="1"/>
  <c r="E1949" i="5"/>
  <c r="X1949" i="5" s="1"/>
  <c r="E1950" i="5"/>
  <c r="X1950" i="5" s="1"/>
  <c r="E1951" i="5"/>
  <c r="E1952" i="5"/>
  <c r="X1952" i="5" s="1"/>
  <c r="E1953" i="5"/>
  <c r="X1953" i="5" s="1"/>
  <c r="E1954" i="5"/>
  <c r="E1955" i="5"/>
  <c r="E1956" i="5"/>
  <c r="X1956" i="5" s="1"/>
  <c r="E1957" i="5"/>
  <c r="X1957" i="5" s="1"/>
  <c r="E1958" i="5"/>
  <c r="E1959" i="5"/>
  <c r="X1959" i="5" s="1"/>
  <c r="E1960" i="5"/>
  <c r="X1960" i="5" s="1"/>
  <c r="E1961" i="5"/>
  <c r="X1961" i="5" s="1"/>
  <c r="E1962" i="5"/>
  <c r="X1962" i="5" s="1"/>
  <c r="E1963" i="5"/>
  <c r="X1963" i="5" s="1"/>
  <c r="E1964" i="5"/>
  <c r="X1964" i="5" s="1"/>
  <c r="E1965" i="5"/>
  <c r="X1965" i="5" s="1"/>
  <c r="E1966" i="5"/>
  <c r="X1966" i="5" s="1"/>
  <c r="E1967" i="5"/>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E1980" i="5"/>
  <c r="X1980" i="5" s="1"/>
  <c r="E1981" i="5"/>
  <c r="X1981" i="5" s="1"/>
  <c r="E1982" i="5"/>
  <c r="E1983" i="5"/>
  <c r="X1983" i="5" s="1"/>
  <c r="E1984" i="5"/>
  <c r="X1984" i="5" s="1"/>
  <c r="E1985" i="5"/>
  <c r="X1985" i="5" s="1"/>
  <c r="E1986" i="5"/>
  <c r="X1986" i="5" s="1"/>
  <c r="E1987" i="5"/>
  <c r="X1987" i="5" s="1"/>
  <c r="E1988" i="5"/>
  <c r="X1988" i="5" s="1"/>
  <c r="E1989" i="5"/>
  <c r="X1989" i="5" s="1"/>
  <c r="E1990" i="5"/>
  <c r="X1990" i="5" s="1"/>
  <c r="E1991" i="5"/>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E2016" i="5"/>
  <c r="X2016" i="5" s="1"/>
  <c r="E2017" i="5"/>
  <c r="X2017" i="5" s="1"/>
  <c r="E2018" i="5"/>
  <c r="E2019" i="5"/>
  <c r="X2019" i="5" s="1"/>
  <c r="E2020" i="5"/>
  <c r="X2020" i="5" s="1"/>
  <c r="E2021" i="5"/>
  <c r="X2021" i="5" s="1"/>
  <c r="E2022" i="5"/>
  <c r="X2022" i="5" s="1"/>
  <c r="E2023" i="5"/>
  <c r="X2023" i="5" s="1"/>
  <c r="E2024" i="5"/>
  <c r="X2024" i="5" s="1"/>
  <c r="E2025" i="5"/>
  <c r="X2025" i="5" s="1"/>
  <c r="E2026" i="5"/>
  <c r="X2026" i="5" s="1"/>
  <c r="E2027" i="5"/>
  <c r="E2028" i="5"/>
  <c r="X2028" i="5" s="1"/>
  <c r="E2029" i="5"/>
  <c r="X2029" i="5" s="1"/>
  <c r="E2030" i="5"/>
  <c r="E2031" i="5"/>
  <c r="X2031" i="5" s="1"/>
  <c r="E2032" i="5"/>
  <c r="X2032" i="5" s="1"/>
  <c r="E2033" i="5"/>
  <c r="X2033" i="5" s="1"/>
  <c r="E2034" i="5"/>
  <c r="X2034" i="5" s="1"/>
  <c r="E2035" i="5"/>
  <c r="X2035" i="5" s="1"/>
  <c r="E2036" i="5"/>
  <c r="X2036" i="5" s="1"/>
  <c r="E2037" i="5"/>
  <c r="X2037" i="5" s="1"/>
  <c r="E2038" i="5"/>
  <c r="X2038" i="5" s="1"/>
  <c r="E2039" i="5"/>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E2052" i="5"/>
  <c r="X2052" i="5" s="1"/>
  <c r="E2053" i="5"/>
  <c r="X2053" i="5" s="1"/>
  <c r="E2054" i="5"/>
  <c r="E2055" i="5"/>
  <c r="X2055" i="5" s="1"/>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E2076" i="5"/>
  <c r="X2076" i="5" s="1"/>
  <c r="E2077" i="5"/>
  <c r="X2077" i="5" s="1"/>
  <c r="E2078" i="5"/>
  <c r="E2079" i="5"/>
  <c r="X2079" i="5" s="1"/>
  <c r="E2080" i="5"/>
  <c r="X2080" i="5" s="1"/>
  <c r="E2081" i="5"/>
  <c r="X2081" i="5" s="1"/>
  <c r="E2082" i="5"/>
  <c r="X2082" i="5" s="1"/>
  <c r="E2083" i="5"/>
  <c r="X2083" i="5" s="1"/>
  <c r="E2084" i="5"/>
  <c r="X2084" i="5" s="1"/>
  <c r="E2085" i="5"/>
  <c r="X2085" i="5" s="1"/>
  <c r="E2086" i="5"/>
  <c r="X2086" i="5" s="1"/>
  <c r="E2087" i="5"/>
  <c r="E2088" i="5"/>
  <c r="E2089" i="5"/>
  <c r="X2089" i="5" s="1"/>
  <c r="E2090" i="5"/>
  <c r="E2091" i="5"/>
  <c r="X2091" i="5" s="1"/>
  <c r="E2092" i="5"/>
  <c r="X2092" i="5" s="1"/>
  <c r="E2093" i="5"/>
  <c r="X2093" i="5" s="1"/>
  <c r="E2094" i="5"/>
  <c r="X2094" i="5" s="1"/>
  <c r="E2095" i="5"/>
  <c r="X2095" i="5" s="1"/>
  <c r="E2096" i="5"/>
  <c r="X2096" i="5" s="1"/>
  <c r="E2097" i="5"/>
  <c r="X2097" i="5" s="1"/>
  <c r="E2098" i="5"/>
  <c r="X2098" i="5" s="1"/>
  <c r="E2099" i="5"/>
  <c r="E2100" i="5"/>
  <c r="X2100" i="5" s="1"/>
  <c r="E2101" i="5"/>
  <c r="X2101" i="5" s="1"/>
  <c r="E2102" i="5"/>
  <c r="E2103" i="5"/>
  <c r="X2103" i="5" s="1"/>
  <c r="E2104" i="5"/>
  <c r="X2104" i="5" s="1"/>
  <c r="E2105" i="5"/>
  <c r="X2105" i="5" s="1"/>
  <c r="E2106" i="5"/>
  <c r="X2106" i="5" s="1"/>
  <c r="E2107" i="5"/>
  <c r="X2107" i="5" s="1"/>
  <c r="E2108" i="5"/>
  <c r="X2108" i="5" s="1"/>
  <c r="E2109" i="5"/>
  <c r="X2109" i="5" s="1"/>
  <c r="E2110" i="5"/>
  <c r="X2110" i="5" s="1"/>
  <c r="E2111" i="5"/>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E2124" i="5"/>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E2136" i="5"/>
  <c r="X2136" i="5" s="1"/>
  <c r="E2137" i="5"/>
  <c r="X2137" i="5" s="1"/>
  <c r="E2138" i="5"/>
  <c r="E2139" i="5"/>
  <c r="X2139" i="5" s="1"/>
  <c r="E2140" i="5"/>
  <c r="X2140" i="5" s="1"/>
  <c r="E2141" i="5"/>
  <c r="X2141" i="5" s="1"/>
  <c r="E2142" i="5"/>
  <c r="X2142" i="5" s="1"/>
  <c r="E2143" i="5"/>
  <c r="E2144" i="5"/>
  <c r="X2144" i="5" s="1"/>
  <c r="E2145" i="5"/>
  <c r="X2145" i="5" s="1"/>
  <c r="E2146" i="5"/>
  <c r="X2146" i="5" s="1"/>
  <c r="E2147" i="5"/>
  <c r="E2148" i="5"/>
  <c r="E2149" i="5"/>
  <c r="X2149" i="5" s="1"/>
  <c r="E2150" i="5"/>
  <c r="E2151" i="5"/>
  <c r="X2151" i="5" s="1"/>
  <c r="E2152" i="5"/>
  <c r="X2152" i="5" s="1"/>
  <c r="E2153" i="5"/>
  <c r="X2153" i="5" s="1"/>
  <c r="E2154" i="5"/>
  <c r="X2154" i="5" s="1"/>
  <c r="E2155" i="5"/>
  <c r="E2156" i="5"/>
  <c r="X2156" i="5" s="1"/>
  <c r="E2157" i="5"/>
  <c r="X2157" i="5" s="1"/>
  <c r="E2158" i="5"/>
  <c r="X2158" i="5" s="1"/>
  <c r="E2159" i="5"/>
  <c r="E2160" i="5"/>
  <c r="E2161" i="5"/>
  <c r="X2161" i="5" s="1"/>
  <c r="E2162" i="5"/>
  <c r="E2163" i="5"/>
  <c r="X2163" i="5" s="1"/>
  <c r="E2164" i="5"/>
  <c r="X2164" i="5" s="1"/>
  <c r="E2165" i="5"/>
  <c r="X2165" i="5" s="1"/>
  <c r="E2166" i="5"/>
  <c r="X2166" i="5" s="1"/>
  <c r="E2167" i="5"/>
  <c r="X2167" i="5" s="1"/>
  <c r="E2168" i="5"/>
  <c r="X2168" i="5" s="1"/>
  <c r="E2169" i="5"/>
  <c r="X2169" i="5" s="1"/>
  <c r="E2170" i="5"/>
  <c r="X2170" i="5" s="1"/>
  <c r="E2171" i="5"/>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E2184" i="5"/>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E2196" i="5"/>
  <c r="X2196" i="5" s="1"/>
  <c r="E2197" i="5"/>
  <c r="X2197" i="5" s="1"/>
  <c r="E2198" i="5"/>
  <c r="E2199" i="5"/>
  <c r="X2199" i="5" s="1"/>
  <c r="E2200" i="5"/>
  <c r="X2200" i="5" s="1"/>
  <c r="E2201" i="5"/>
  <c r="X2201" i="5" s="1"/>
  <c r="E2202" i="5"/>
  <c r="X2202" i="5" s="1"/>
  <c r="E2203" i="5"/>
  <c r="X2203" i="5" s="1"/>
  <c r="E2204" i="5"/>
  <c r="X2204" i="5" s="1"/>
  <c r="E2205" i="5"/>
  <c r="X2205" i="5" s="1"/>
  <c r="E2206" i="5"/>
  <c r="X2206" i="5" s="1"/>
  <c r="E2207" i="5"/>
  <c r="E2208" i="5"/>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E2232" i="5"/>
  <c r="X2232" i="5" s="1"/>
  <c r="E2233" i="5"/>
  <c r="X2233" i="5" s="1"/>
  <c r="E2234" i="5"/>
  <c r="E2235" i="5"/>
  <c r="X2235" i="5" s="1"/>
  <c r="E2236" i="5"/>
  <c r="X2236" i="5" s="1"/>
  <c r="E2237" i="5"/>
  <c r="X2237" i="5" s="1"/>
  <c r="E2238" i="5"/>
  <c r="X2238" i="5" s="1"/>
  <c r="E2239" i="5"/>
  <c r="X2239" i="5" s="1"/>
  <c r="E2240" i="5"/>
  <c r="X2240" i="5" s="1"/>
  <c r="E2241" i="5"/>
  <c r="X2241" i="5" s="1"/>
  <c r="E2242" i="5"/>
  <c r="X2242" i="5" s="1"/>
  <c r="E2243" i="5"/>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E2292" i="5"/>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E2316" i="5"/>
  <c r="X2316" i="5" s="1"/>
  <c r="E2317" i="5"/>
  <c r="X2317" i="5" s="1"/>
  <c r="E2318" i="5"/>
  <c r="E2319" i="5"/>
  <c r="X2319" i="5" s="1"/>
  <c r="E2320" i="5"/>
  <c r="X2320" i="5" s="1"/>
  <c r="E2321" i="5"/>
  <c r="X2321" i="5" s="1"/>
  <c r="E2322" i="5"/>
  <c r="X2322" i="5" s="1"/>
  <c r="E2323" i="5"/>
  <c r="X2323" i="5" s="1"/>
  <c r="E2324" i="5"/>
  <c r="X2324" i="5" s="1"/>
  <c r="E2325" i="5"/>
  <c r="X2325" i="5" s="1"/>
  <c r="E2326" i="5"/>
  <c r="X2326" i="5" s="1"/>
  <c r="E2327" i="5"/>
  <c r="E2328" i="5"/>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E2352" i="5"/>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E2376" i="5"/>
  <c r="X2376" i="5" s="1"/>
  <c r="E2377" i="5"/>
  <c r="X2377" i="5" s="1"/>
  <c r="E2378" i="5"/>
  <c r="E2379" i="5"/>
  <c r="X2379" i="5" s="1"/>
  <c r="E2380" i="5"/>
  <c r="X2380" i="5" s="1"/>
  <c r="E2381" i="5"/>
  <c r="X2381" i="5" s="1"/>
  <c r="E2382" i="5"/>
  <c r="X2382" i="5" s="1"/>
  <c r="E2383" i="5"/>
  <c r="E2384" i="5"/>
  <c r="X2384" i="5" s="1"/>
  <c r="E2385" i="5"/>
  <c r="X2385" i="5" s="1"/>
  <c r="E2386" i="5"/>
  <c r="X2386" i="5" s="1"/>
  <c r="E2387" i="5"/>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E2400" i="5"/>
  <c r="X2400" i="5" s="1"/>
  <c r="E2401" i="5"/>
  <c r="X2401" i="5" s="1"/>
  <c r="E2402" i="5"/>
  <c r="E2403" i="5"/>
  <c r="X2403" i="5" s="1"/>
  <c r="E2404" i="5"/>
  <c r="X2404" i="5" s="1"/>
  <c r="E2405" i="5"/>
  <c r="X2405" i="5" s="1"/>
  <c r="E2406" i="5"/>
  <c r="X2406" i="5" s="1"/>
  <c r="E2407" i="5"/>
  <c r="X2407" i="5" s="1"/>
  <c r="E2408" i="5"/>
  <c r="X2408" i="5" s="1"/>
  <c r="E2409" i="5"/>
  <c r="X2409" i="5" s="1"/>
  <c r="E2410" i="5"/>
  <c r="X2410" i="5" s="1"/>
  <c r="E2411" i="5"/>
  <c r="E2412" i="5"/>
  <c r="X2412" i="5" s="1"/>
  <c r="E2413" i="5"/>
  <c r="X2413" i="5" s="1"/>
  <c r="E2414" i="5"/>
  <c r="X2414" i="5" s="1"/>
  <c r="E2415" i="5"/>
  <c r="E2416" i="5"/>
  <c r="X2416" i="5" s="1"/>
  <c r="E2417" i="5"/>
  <c r="X2417" i="5" s="1"/>
  <c r="E2418" i="5"/>
  <c r="X2418" i="5" s="1"/>
  <c r="E2419" i="5"/>
  <c r="X2419" i="5" s="1"/>
  <c r="E2420" i="5"/>
  <c r="X2420" i="5" s="1"/>
  <c r="E2421" i="5"/>
  <c r="X2421" i="5" s="1"/>
  <c r="E2422" i="5"/>
  <c r="X2422" i="5" s="1"/>
  <c r="E2423" i="5"/>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E2460" i="5"/>
  <c r="X2460" i="5" s="1"/>
  <c r="E2461" i="5"/>
  <c r="X2461" i="5" s="1"/>
  <c r="E2462" i="5"/>
  <c r="X2462" i="5" s="1"/>
  <c r="E2463" i="5"/>
  <c r="E2464" i="5"/>
  <c r="X2464" i="5" s="1"/>
  <c r="E2465" i="5"/>
  <c r="X2465" i="5" s="1"/>
  <c r="E2466" i="5"/>
  <c r="X2466" i="5" s="1"/>
  <c r="E2467" i="5"/>
  <c r="X2467" i="5" s="1"/>
  <c r="E2468" i="5"/>
  <c r="X2468" i="5" s="1"/>
  <c r="E2469" i="5"/>
  <c r="X2469" i="5" s="1"/>
  <c r="E2470" i="5"/>
  <c r="X2470" i="5" s="1"/>
  <c r="E2471" i="5"/>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E2484" i="5"/>
  <c r="X2484" i="5" s="1"/>
  <c r="E2485" i="5"/>
  <c r="X2485" i="5" s="1"/>
  <c r="E2486" i="5"/>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J6" i="5" s="1"/>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E7" i="5" s="1"/>
  <c r="V8" i="5"/>
  <c r="E8" i="5" s="1"/>
  <c r="V9" i="5"/>
  <c r="E9" i="5" s="1"/>
  <c r="V10" i="5"/>
  <c r="E10" i="5" s="1"/>
  <c r="V11" i="5"/>
  <c r="G11" i="5" s="1"/>
  <c r="V12" i="5"/>
  <c r="G12" i="5" s="1"/>
  <c r="V13" i="5"/>
  <c r="E13" i="5" s="1"/>
  <c r="V14" i="5"/>
  <c r="G14" i="5" s="1"/>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s="1"/>
  <c r="B56" i="6"/>
  <c r="G56" i="6"/>
  <c r="B55" i="6"/>
  <c r="G55" i="6"/>
  <c r="B54" i="6"/>
  <c r="G54" i="6"/>
  <c r="B17" i="6"/>
  <c r="B16" i="6"/>
  <c r="B21" i="6" s="1"/>
  <c r="B15" i="6"/>
  <c r="F20" i="6" s="1"/>
  <c r="B14" i="6"/>
  <c r="G14" i="6" s="1"/>
  <c r="H14" i="6" s="1"/>
  <c r="H13" i="6"/>
  <c r="B12" i="6"/>
  <c r="G12" i="6"/>
  <c r="H12" i="6" s="1"/>
  <c r="D12" i="6" s="1"/>
  <c r="B11" i="6"/>
  <c r="G11" i="6"/>
  <c r="H11" i="6" s="1"/>
  <c r="D11" i="6" s="1"/>
  <c r="G10" i="6"/>
  <c r="H10" i="6" s="1"/>
  <c r="D10" i="6" s="1"/>
  <c r="G9" i="6"/>
  <c r="H9" i="6" s="1"/>
  <c r="D9" i="6" s="1"/>
  <c r="B8" i="6"/>
  <c r="G8" i="6"/>
  <c r="H8" i="6" s="1"/>
  <c r="D8" i="6" s="1"/>
  <c r="B7" i="6"/>
  <c r="G7" i="6" s="1"/>
  <c r="H7" i="6" s="1"/>
  <c r="D7" i="6" s="1"/>
  <c r="B6" i="6"/>
  <c r="G6" i="6"/>
  <c r="B5" i="6"/>
  <c r="F6" i="6" s="1"/>
  <c r="H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B40" i="4" s="1"/>
  <c r="P39" i="4"/>
  <c r="B39" i="4" s="1"/>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X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X1043"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X1091"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95"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X887"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I1369" i="5"/>
  <c r="F1369" i="5"/>
  <c r="T1373" i="5"/>
  <c r="S1373" i="5"/>
  <c r="I1379" i="5"/>
  <c r="H1379" i="5"/>
  <c r="X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AB1210" i="5"/>
  <c r="T1223" i="5"/>
  <c r="I1241" i="5"/>
  <c r="F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X1439"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X1427"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X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X1991"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X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R2044" i="5"/>
  <c r="R1967" i="5"/>
  <c r="F290" i="5"/>
  <c r="H987" i="5"/>
  <c r="X1967" i="5"/>
  <c r="H1959" i="5"/>
  <c r="R987" i="5"/>
  <c r="R2069" i="5"/>
  <c r="I1959" i="5"/>
  <c r="H2069" i="5"/>
  <c r="J1959" i="5"/>
  <c r="R1959" i="5"/>
  <c r="I678" i="5"/>
  <c r="H678" i="5"/>
  <c r="J987" i="5"/>
  <c r="S606" i="5"/>
  <c r="S610" i="5"/>
  <c r="X347" i="5"/>
  <c r="X456" i="5"/>
  <c r="S598" i="5"/>
  <c r="X503" i="5"/>
  <c r="X338" i="5"/>
  <c r="X323" i="5"/>
  <c r="X146" i="5"/>
  <c r="X555" i="5"/>
  <c r="X530" i="5"/>
  <c r="S532" i="5"/>
  <c r="S356" i="5"/>
  <c r="X233" i="5"/>
  <c r="X134" i="5"/>
  <c r="S343" i="5"/>
  <c r="X158" i="5"/>
  <c r="X335" i="5"/>
  <c r="X182" i="5"/>
  <c r="X86" i="5"/>
  <c r="S315" i="5"/>
  <c r="X48" i="5"/>
  <c r="X311" i="5"/>
  <c r="X50" i="5"/>
  <c r="X62" i="5"/>
  <c r="S357" i="5"/>
  <c r="X130" i="5"/>
  <c r="X383" i="5"/>
  <c r="S383" i="5"/>
  <c r="B32" i="6"/>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T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X767"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B52" i="6"/>
  <c r="G52" i="6"/>
  <c r="B37" i="6"/>
  <c r="G37" i="6"/>
  <c r="B42" i="6"/>
  <c r="G42" i="6" s="1"/>
  <c r="H42" i="6" s="1"/>
  <c r="D42" i="6" s="1"/>
  <c r="B40" i="6"/>
  <c r="G40" i="6" s="1"/>
  <c r="B50" i="6"/>
  <c r="G50" i="6" s="1"/>
  <c r="B25" i="6"/>
  <c r="G25" i="6" s="1"/>
  <c r="B35" i="6"/>
  <c r="G35" i="6" s="1"/>
  <c r="G32" i="6"/>
  <c r="F2426" i="5"/>
  <c r="R2426" i="5"/>
  <c r="J2426" i="5"/>
  <c r="I2426" i="5"/>
  <c r="H2426" i="5"/>
  <c r="D5" i="6"/>
  <c r="F2446" i="5"/>
  <c r="H2446" i="5"/>
  <c r="J2446" i="5"/>
  <c r="I2446" i="5"/>
  <c r="R2446" i="5"/>
  <c r="G22" i="6"/>
  <c r="B47" i="6"/>
  <c r="G47" i="6"/>
  <c r="H47" i="6" s="1"/>
  <c r="D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s="1"/>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68" i="6"/>
  <c r="F32" i="6"/>
  <c r="F52" i="6"/>
  <c r="H52" i="6" s="1"/>
  <c r="D52" i="6" s="1"/>
  <c r="F47" i="6"/>
  <c r="F37" i="6"/>
  <c r="H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99" i="5"/>
  <c r="S599" i="5"/>
  <c r="X611" i="5"/>
  <c r="S611" i="5"/>
  <c r="X398" i="5"/>
  <c r="X577" i="5"/>
  <c r="S601" i="5"/>
  <c r="X467" i="5"/>
  <c r="X287" i="5"/>
  <c r="X407" i="5"/>
  <c r="X180" i="5"/>
  <c r="X410" i="5"/>
  <c r="X518" i="5"/>
  <c r="X362" i="5"/>
  <c r="X276" i="5"/>
  <c r="X103" i="5"/>
  <c r="X578" i="5"/>
  <c r="X359" i="5"/>
  <c r="X506" i="5"/>
  <c r="X204" i="5"/>
  <c r="X600" i="5"/>
  <c r="S600" i="5"/>
  <c r="X251" i="5"/>
  <c r="X191" i="5"/>
  <c r="X168" i="5"/>
  <c r="X446" i="5"/>
  <c r="X144" i="5"/>
  <c r="S382" i="5"/>
  <c r="X288" i="5"/>
  <c r="X300" i="5"/>
  <c r="X431" i="5"/>
  <c r="X194" i="5"/>
  <c r="X395" i="5"/>
  <c r="X533" i="5"/>
  <c r="S533" i="5"/>
  <c r="X458" i="5"/>
  <c r="X386" i="5"/>
  <c r="X575" i="5"/>
  <c r="S355" i="5"/>
  <c r="X602" i="5"/>
  <c r="S602" i="5"/>
  <c r="X350" i="5"/>
  <c r="X587" i="5"/>
  <c r="X156" i="5"/>
  <c r="X434" i="5"/>
  <c r="S603" i="5"/>
  <c r="X228" i="5"/>
  <c r="X374" i="5"/>
  <c r="X605" i="5"/>
  <c r="S605" i="5"/>
  <c r="X443" i="5"/>
  <c r="X422" i="5"/>
  <c r="X554" i="5"/>
  <c r="S607" i="5"/>
  <c r="X557" i="5"/>
  <c r="X442" i="5"/>
  <c r="X132" i="5"/>
  <c r="X435" i="5"/>
  <c r="X576" i="5"/>
  <c r="X215" i="5"/>
  <c r="X314" i="5"/>
  <c r="S314" i="5"/>
  <c r="X240" i="5"/>
  <c r="X252" i="5"/>
  <c r="X583" i="5"/>
  <c r="X419" i="5"/>
  <c r="X239" i="5"/>
  <c r="X71" i="5"/>
  <c r="X265" i="5"/>
  <c r="AB12" i="5"/>
  <c r="AB9" i="5"/>
  <c r="AB10" i="5"/>
  <c r="AB14" i="5"/>
  <c r="AB17" i="5"/>
  <c r="AB16" i="5"/>
  <c r="AB8" i="5"/>
  <c r="AB13" i="5"/>
  <c r="AB15" i="5"/>
  <c r="AB11" i="5"/>
  <c r="AB7" i="5"/>
  <c r="H32" i="6"/>
  <c r="D32" i="6" s="1"/>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7" i="5"/>
  <c r="X17" i="5"/>
  <c r="S17" i="5"/>
  <c r="S16" i="5"/>
  <c r="S15" i="5"/>
  <c r="T9" i="5"/>
  <c r="G64" i="6" a="1"/>
  <c r="T6" i="5"/>
  <c r="T12" i="5"/>
  <c r="T7" i="5"/>
  <c r="T10" i="5"/>
  <c r="T11" i="5"/>
  <c r="T13" i="5"/>
  <c r="T8" i="5"/>
  <c r="T14" i="5"/>
  <c r="E14" i="5" l="1"/>
  <c r="G13" i="5"/>
  <c r="X13" i="5"/>
  <c r="E12" i="5"/>
  <c r="E11" i="5"/>
  <c r="X10" i="5"/>
  <c r="G10" i="5"/>
  <c r="G67" i="6"/>
  <c r="X9" i="5"/>
  <c r="G9" i="5"/>
  <c r="X8" i="5"/>
  <c r="G8" i="5"/>
  <c r="G65" i="6"/>
  <c r="X7" i="5"/>
  <c r="G68" i="6"/>
  <c r="H68" i="6" s="1"/>
  <c r="D68" i="6" s="1"/>
  <c r="G7" i="5"/>
  <c r="G66" i="6"/>
  <c r="F6" i="5"/>
  <c r="G6" i="5"/>
  <c r="H6" i="5"/>
  <c r="B32" i="4"/>
  <c r="A19" i="6" s="1"/>
  <c r="I6" i="5"/>
  <c r="E6" i="5"/>
  <c r="X5" i="5"/>
  <c r="G69" i="6" a="1"/>
  <c r="G69" i="6" s="1"/>
  <c r="H69" i="6" s="1"/>
  <c r="F5" i="5"/>
  <c r="R5" i="5"/>
  <c r="H5" i="5"/>
  <c r="G5" i="5"/>
  <c r="J5" i="5"/>
  <c r="D74" i="4"/>
  <c r="D55" i="4"/>
  <c r="H20" i="6"/>
  <c r="D20" i="6" s="1"/>
  <c r="D31" i="4"/>
  <c r="D67" i="4"/>
  <c r="D49" i="4"/>
  <c r="D43" i="4"/>
  <c r="D61" i="4"/>
  <c r="C32" i="6"/>
  <c r="C37" i="6"/>
  <c r="D37" i="6"/>
  <c r="D17" i="6"/>
  <c r="K68" i="6"/>
  <c r="C52" i="6"/>
  <c r="C47" i="6"/>
  <c r="C17" i="6"/>
  <c r="C42" i="6"/>
  <c r="C27" i="6"/>
  <c r="C22" i="6"/>
  <c r="B36" i="6"/>
  <c r="G36" i="6" s="1"/>
  <c r="B41" i="6"/>
  <c r="G41" i="6" s="1"/>
  <c r="F26" i="6"/>
  <c r="B46" i="6"/>
  <c r="G46" i="6" s="1"/>
  <c r="B26" i="6"/>
  <c r="G26" i="6" s="1"/>
  <c r="G21" i="6"/>
  <c r="B64" i="4"/>
  <c r="A46" i="6" s="1"/>
  <c r="B58" i="4"/>
  <c r="A41" i="6" s="1"/>
  <c r="B34" i="4"/>
  <c r="A21" i="6" s="1"/>
  <c r="G16" i="6"/>
  <c r="H16" i="6" s="1"/>
  <c r="C16" i="6" s="1"/>
  <c r="B51" i="6"/>
  <c r="G51" i="6" s="1"/>
  <c r="F21" i="6"/>
  <c r="B31" i="6"/>
  <c r="G31" i="6" s="1"/>
  <c r="B63" i="4"/>
  <c r="A45" i="6" s="1"/>
  <c r="B69" i="4"/>
  <c r="A50" i="6" s="1"/>
  <c r="F40" i="6"/>
  <c r="H40" i="6" s="1"/>
  <c r="D40" i="6" s="1"/>
  <c r="F45" i="6"/>
  <c r="H45" i="6" s="1"/>
  <c r="F35" i="6"/>
  <c r="H35" i="6" s="1"/>
  <c r="D35" i="6" s="1"/>
  <c r="F66" i="6"/>
  <c r="F50" i="6"/>
  <c r="H50" i="6" s="1"/>
  <c r="D50" i="6" s="1"/>
  <c r="H25" i="6"/>
  <c r="F30" i="6"/>
  <c r="H30" i="6" s="1"/>
  <c r="D30" i="6" s="1"/>
  <c r="D15" i="6"/>
  <c r="K66" i="6"/>
  <c r="C20" i="6"/>
  <c r="C35" i="6"/>
  <c r="C15" i="6"/>
  <c r="D14" i="6"/>
  <c r="B31" i="4"/>
  <c r="A18" i="6" s="1"/>
  <c r="B87" i="4"/>
  <c r="A62" i="6" s="1"/>
  <c r="B75" i="4"/>
  <c r="A54" i="6" s="1"/>
  <c r="B43" i="4"/>
  <c r="A28" i="6" s="1"/>
  <c r="B89" i="4"/>
  <c r="A63" i="6" s="1"/>
  <c r="B37" i="4"/>
  <c r="A23" i="6" s="1"/>
  <c r="B55" i="4"/>
  <c r="A38" i="6" s="1"/>
  <c r="B83" i="4"/>
  <c r="A59" i="6" s="1"/>
  <c r="B61" i="4"/>
  <c r="A43" i="6" s="1"/>
  <c r="B49" i="4"/>
  <c r="A33" i="6" s="1"/>
  <c r="B85" i="4"/>
  <c r="A60" i="6" s="1"/>
  <c r="B79" i="4"/>
  <c r="A57" i="6" s="1"/>
  <c r="B81" i="4"/>
  <c r="A58" i="6" s="1"/>
  <c r="B67" i="4"/>
  <c r="A48" i="6" s="1"/>
  <c r="B77" i="4"/>
  <c r="A55" i="6" s="1"/>
  <c r="C14" i="6"/>
  <c r="B19" i="6"/>
  <c r="B24" i="6" s="1"/>
  <c r="G24" i="6" s="1"/>
  <c r="F19" i="6"/>
  <c r="C12" i="6"/>
  <c r="B34" i="6"/>
  <c r="G34" i="6" s="1"/>
  <c r="C11" i="6"/>
  <c r="B65" i="4"/>
  <c r="A47" i="6" s="1"/>
  <c r="B53" i="4"/>
  <c r="A37" i="6" s="1"/>
  <c r="C10" i="6"/>
  <c r="C9" i="6"/>
  <c r="C8" i="6"/>
  <c r="C7" i="6"/>
  <c r="G31" i="4"/>
  <c r="C5" i="6"/>
  <c r="G61" i="4"/>
  <c r="G55" i="4"/>
  <c r="G74" i="4"/>
  <c r="G37" i="4"/>
  <c r="G43" i="4"/>
  <c r="G67" i="4"/>
  <c r="B56" i="4"/>
  <c r="A39" i="6" s="1"/>
  <c r="B50" i="4"/>
  <c r="A34" i="6" s="1"/>
  <c r="B68" i="4"/>
  <c r="A49" i="6" s="1"/>
  <c r="B62" i="4"/>
  <c r="A44" i="6" s="1"/>
  <c r="D6" i="6"/>
  <c r="C6" i="6"/>
  <c r="A27" i="6"/>
  <c r="B59" i="4"/>
  <c r="A42" i="6" s="1"/>
  <c r="C4" i="6"/>
  <c r="B51" i="4"/>
  <c r="A35" i="6" s="1"/>
  <c r="B57" i="4"/>
  <c r="A40" i="6" s="1"/>
  <c r="B35" i="4"/>
  <c r="A22" i="6" s="1"/>
  <c r="A25" i="6"/>
  <c r="G64" i="6"/>
  <c r="C69" i="6"/>
  <c r="B52" i="4"/>
  <c r="A36" i="6" s="1"/>
  <c r="A26" i="6"/>
  <c r="B70" i="4"/>
  <c r="A51" i="6" s="1"/>
  <c r="A15" i="6"/>
  <c r="S10" i="5"/>
  <c r="S9" i="5"/>
  <c r="S8" i="5"/>
  <c r="S7" i="5"/>
  <c r="S5" i="5"/>
  <c r="S13" i="5"/>
  <c r="T5" i="5"/>
  <c r="X14" i="5" l="1"/>
  <c r="X12" i="5"/>
  <c r="X11" i="5"/>
  <c r="H66" i="6"/>
  <c r="D66" i="6" s="1"/>
  <c r="X6" i="5"/>
  <c r="C68" i="6"/>
  <c r="C50" i="6"/>
  <c r="H21" i="6"/>
  <c r="D21" i="6" s="1"/>
  <c r="C30" i="6"/>
  <c r="C21" i="6"/>
  <c r="F46" i="6"/>
  <c r="H46" i="6" s="1"/>
  <c r="F31" i="6"/>
  <c r="H31" i="6" s="1"/>
  <c r="H26" i="6"/>
  <c r="F36" i="6"/>
  <c r="H36" i="6" s="1"/>
  <c r="F41" i="6"/>
  <c r="H41" i="6" s="1"/>
  <c r="F51" i="6"/>
  <c r="H51" i="6" s="1"/>
  <c r="F67" i="6"/>
  <c r="H67" i="6" s="1"/>
  <c r="D16" i="6"/>
  <c r="K67" i="6"/>
  <c r="C25" i="6"/>
  <c r="D25" i="6"/>
  <c r="C40" i="6"/>
  <c r="D45" i="6"/>
  <c r="C45" i="6"/>
  <c r="B29" i="6"/>
  <c r="G29" i="6" s="1"/>
  <c r="F24" i="6"/>
  <c r="B44" i="6"/>
  <c r="G44" i="6" s="1"/>
  <c r="B39" i="6"/>
  <c r="G39" i="6" s="1"/>
  <c r="G19" i="6"/>
  <c r="H19" i="6" s="1"/>
  <c r="B49" i="6"/>
  <c r="G49" i="6" s="1"/>
  <c r="B64" i="6"/>
  <c r="H64" i="6"/>
  <c r="S12" i="5"/>
  <c r="S14" i="5"/>
  <c r="S11" i="5"/>
  <c r="S6" i="5"/>
  <c r="C66" i="6" l="1"/>
  <c r="D67" i="6"/>
  <c r="C67" i="6"/>
  <c r="D51" i="6"/>
  <c r="C51" i="6"/>
  <c r="D41" i="6"/>
  <c r="C41" i="6"/>
  <c r="D36" i="6"/>
  <c r="C36" i="6"/>
  <c r="D26" i="6"/>
  <c r="C26" i="6"/>
  <c r="D31" i="6"/>
  <c r="C31" i="6"/>
  <c r="D46" i="6"/>
  <c r="C46" i="6"/>
  <c r="D19" i="6"/>
  <c r="K65" i="6"/>
  <c r="C19" i="6"/>
  <c r="F54" i="6"/>
  <c r="F49" i="6"/>
  <c r="H49" i="6" s="1"/>
  <c r="F65" i="6"/>
  <c r="F29" i="6"/>
  <c r="H29" i="6" s="1"/>
  <c r="F44" i="6"/>
  <c r="H44" i="6" s="1"/>
  <c r="F39" i="6"/>
  <c r="H39" i="6" s="1"/>
  <c r="H24" i="6"/>
  <c r="F34" i="6"/>
  <c r="H34" i="6" s="1"/>
  <c r="D64" i="6"/>
  <c r="C64" i="6"/>
  <c r="D34" i="6" l="1"/>
  <c r="C34" i="6"/>
  <c r="D24" i="6"/>
  <c r="C24" i="6"/>
  <c r="D39" i="6"/>
  <c r="C39" i="6"/>
  <c r="D44" i="6"/>
  <c r="C44" i="6"/>
  <c r="D29" i="6"/>
  <c r="C29" i="6"/>
  <c r="C2" i="6"/>
  <c r="B2" i="6"/>
  <c r="H65" i="6"/>
  <c r="D49" i="6"/>
  <c r="C49" i="6"/>
  <c r="F59" i="6"/>
  <c r="H59" i="6" s="1"/>
  <c r="F60" i="6"/>
  <c r="H60" i="6" s="1"/>
  <c r="F57" i="6"/>
  <c r="H57" i="6" s="1"/>
  <c r="F58" i="6"/>
  <c r="H58" i="6" s="1"/>
  <c r="F63" i="6"/>
  <c r="H63" i="6" s="1"/>
  <c r="F55" i="6"/>
  <c r="H54" i="6"/>
  <c r="F62" i="6"/>
  <c r="H62" i="6" s="1"/>
  <c r="D65" i="6" l="1"/>
  <c r="C65" i="6"/>
  <c r="D62" i="6"/>
  <c r="C62" i="6"/>
  <c r="D54" i="6"/>
  <c r="C54" i="6"/>
  <c r="F56" i="6"/>
  <c r="H56" i="6" s="1"/>
  <c r="H55" i="6"/>
  <c r="D63" i="6"/>
  <c r="C63" i="6"/>
  <c r="D58" i="6"/>
  <c r="C58" i="6"/>
  <c r="D57" i="6"/>
  <c r="C57" i="6"/>
  <c r="C60" i="6"/>
  <c r="D60" i="6"/>
  <c r="D59" i="6"/>
  <c r="C59"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<sst xmlns="http://schemas.openxmlformats.org/spreadsheetml/2006/main" count="22200" uniqueCount="15672">
  <si>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</si>
  <si>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</si>
  <si>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</si>
  <si>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</si>
  <si>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</si>
  <si>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</si>
  <si>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</si>
  <si>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</si>
  <si>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</si>
  <si>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</si>
  <si>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</si>
  <si>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</si>
  <si>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</si>
  <si>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</si>
  <si>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</si>
  <si>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</si>
  <si>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</si>
  <si>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</si>
  <si>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</si>
  <si>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</si>
  <si>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</si>
  <si>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</si>
  <si>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</si>
  <si>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</si>
  <si>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</si>
  <si>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</si>
  <si>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</si>
  <si>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</si>
  <si>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</si>
  <si>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</si>
  <si>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</si>
  <si>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</si>
  <si>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</si>
  <si>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</si>
  <si>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</si>
  <si>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</si>
  <si>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</si>
  <si>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</si>
  <si>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</si>
  <si>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</si>
  <si>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</si>
  <si>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</si>
  <si>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</si>
  <si>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</si>
  <si>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</si>
  <si>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</si>
  <si>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</si>
  <si>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</si>
  <si>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</si>
  <si>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</si>
  <si>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</si>
  <si>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</si>
  <si>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</si>
  <si>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</si>
  <si>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</si>
  <si>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</si>
  <si>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</si>
  <si>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</si>
  <si>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</si>
  <si>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</si>
  <si>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</si>
  <si>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</si>
  <si>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</si>
  <si>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</si>
  <si>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</si>
  <si>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</si>
  <si>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</si>
  <si>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</si>
  <si>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</si>
  <si>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</si>
  <si>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</si>
  <si>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</si>
  <si>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</si>
  <si>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</si>
  <si>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</si>
  <si>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</si>
  <si>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</si>
  <si>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</si>
  <si>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</si>
  <si>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</si>
  <si>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</si>
  <si>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</si>
  <si>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</si>
  <si>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</si>
  <si>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</si>
  <si>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</si>
  <si>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</si>
  <si>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</si>
  <si>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</si>
  <si>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</si>
  <si>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</si>
  <si>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</si>
  <si>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</si>
  <si>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</si>
  <si>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</si>
  <si>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</si>
  <si>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</si>
  <si>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</si>
  <si>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</si>
  <si>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</si>
  <si>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</si>
  <si>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</si>
  <si>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</si>
  <si>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</si>
  <si>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</si>
  <si>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</si>
  <si>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</si>
  <si>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</si>
  <si>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</si>
  <si>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</si>
  <si>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</si>
  <si>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</si>
  <si>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</si>
  <si>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</si>
  <si>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</si>
  <si>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</si>
  <si>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</si>
  <si>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</si>
  <si>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</si>
  <si>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</si>
  <si>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</si>
  <si>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</si>
  <si>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</si>
  <si>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</si>
  <si>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</si>
  <si>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</si>
  <si>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</si>
  <si>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</si>
  <si>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</si>
  <si>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</si>
  <si>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</si>
  <si>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</si>
  <si>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</si>
  <si>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</si>
  <si>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</si>
  <si>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</si>
  <si>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</si>
  <si>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</si>
  <si>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</si>
  <si>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</si>
  <si>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</si>
  <si>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</si>
  <si>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</si>
  <si>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</si>
  <si>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</si>
  <si>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</si>
  <si>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</si>
  <si>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</si>
  <si>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</si>
  <si>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</si>
  <si>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</si>
  <si>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</si>
  <si>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</si>
  <si>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</si>
  <si>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</si>
  <si>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</si>
  <si>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</si>
  <si>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</si>
  <si>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</si>
  <si>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</si>
  <si>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</si>
  <si>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</si>
  <si>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</si>
  <si>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</si>
  <si>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</si>
  <si>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</si>
  <si>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</si>
  <si>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</si>
  <si>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</si>
  <si>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</si>
  <si>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</si>
  <si>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</si>
  <si>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</si>
  <si>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</si>
  <si>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</si>
  <si>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</si>
  <si>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</si>
  <si>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</si>
  <si>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</si>
  <si>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</si>
  <si>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</si>
  <si>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</si>
  <si>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</si>
  <si>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</si>
  <si>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</si>
  <si>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</si>
  <si>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</si>
  <si>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</si>
  <si>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</si>
  <si>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</si>
  <si>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</si>
  <si>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</si>
  <si>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</si>
  <si>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</si>
  <si>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</si>
  <si>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</si>
  <si>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</si>
  <si>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</si>
  <si>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</si>
  <si>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</si>
  <si>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</si>
  <si>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</si>
  <si>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</si>
  <si>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</si>
  <si>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</si>
  <si>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</si>
  <si>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</si>
  <si>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</si>
  <si>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</si>
  <si>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</si>
  <si>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</si>
  <si>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</si>
  <si>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</si>
  <si>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</si>
  <si>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</si>
  <si>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</si>
  <si>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</si>
  <si>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</si>
  <si>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</si>
  <si>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</si>
  <si>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</si>
  <si>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</si>
  <si>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</si>
  <si>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</si>
  <si>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</si>
  <si>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</si>
  <si>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</si>
  <si>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</si>
  <si>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</si>
  <si>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</si>
  <si>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</si>
  <si>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</si>
  <si>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</si>
  <si>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</si>
  <si>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</si>
  <si>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</si>
  <si>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</si>
  <si>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</si>
  <si>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</si>
  <si>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</si>
  <si>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</si>
  <si>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</si>
  <si>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</si>
  <si>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</si>
  <si>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</si>
  <si>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</si>
  <si>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</si>
  <si>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</si>
  <si>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</si>
  <si>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</si>
  <si>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</si>
  <si>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</si>
  <si>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</si>
  <si>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</si>
  <si>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</si>
  <si>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</si>
  <si>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</si>
  <si>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</si>
  <si>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</si>
  <si>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</si>
  <si>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</si>
  <si>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</si>
  <si>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</si>
  <si>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</si>
  <si>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</si>
  <si>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</si>
  <si>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</si>
  <si>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</si>
  <si>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</si>
  <si>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</si>
  <si>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</si>
  <si>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</si>
  <si>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</si>
  <si>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</si>
  <si>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</si>
  <si>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</si>
  <si>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</si>
  <si>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</si>
  <si>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</si>
  <si>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</si>
  <si>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</si>
  <si>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</si>
  <si>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</si>
  <si>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</si>
  <si>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</si>
  <si>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</si>
  <si>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</si>
  <si>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</si>
  <si>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</si>
  <si>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</si>
  <si>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</si>
  <si>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</si>
  <si>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</si>
  <si>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</si>
  <si>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</si>
  <si>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</si>
  <si>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</si>
  <si>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</si>
  <si>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</si>
  <si>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</si>
  <si>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</si>
  <si>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</si>
  <si>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</si>
  <si>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</si>
  <si>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</si>
  <si>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</si>
  <si>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</si>
  <si>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</si>
  <si>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</si>
  <si>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</si>
  <si>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</si>
  <si>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</si>
  <si>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</si>
  <si>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</si>
  <si>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</si>
  <si>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</si>
  <si>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</si>
  <si>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</si>
  <si>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</si>
  <si>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</si>
  <si>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</si>
  <si>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</si>
  <si>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</si>
  <si>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</si>
  <si>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</si>
  <si>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</si>
  <si>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</si>
  <si>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</si>
  <si>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</si>
  <si>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</si>
  <si>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</si>
  <si>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</si>
  <si>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</si>
  <si>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</si>
  <si>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</si>
  <si>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</si>
  <si>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</si>
  <si>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</si>
  <si>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</si>
  <si>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</si>
  <si>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</si>
  <si>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</si>
  <si>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</si>
  <si>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</si>
  <si>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</si>
  <si>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</si>
  <si>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</si>
  <si>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</si>
  <si>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</si>
  <si>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</si>
  <si>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</si>
  <si>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</si>
  <si>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</si>
  <si>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</si>
  <si>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</si>
  <si>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</si>
  <si>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</si>
  <si>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</si>
  <si>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</si>
  <si>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</si>
  <si>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</si>
  <si>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</si>
  <si>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</si>
  <si>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</si>
  <si>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</si>
  <si>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</si>
  <si>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</si>
  <si>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</si>
  <si>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</si>
  <si>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</si>
  <si>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</si>
  <si>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</si>
  <si>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</si>
  <si>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</si>
  <si>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</si>
  <si>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</si>
  <si>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</si>
  <si>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</si>
  <si>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</si>
  <si>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</si>
  <si>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</si>
  <si>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</si>
  <si>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</si>
  <si>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</si>
  <si>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</si>
  <si>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</si>
  <si>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</si>
  <si>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</si>
  <si>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</si>
  <si>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</si>
  <si>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</si>
  <si>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</si>
  <si>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</si>
  <si>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</si>
  <si>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</si>
  <si>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</si>
  <si>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</si>
  <si>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</si>
  <si>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</si>
  <si>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</si>
  <si>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</si>
  <si>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</si>
  <si>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</si>
  <si>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</si>
  <si>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</si>
  <si>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</si>
  <si>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</si>
  <si>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</si>
  <si>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</si>
  <si>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</si>
  <si>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</si>
  <si>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</si>
  <si>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</si>
  <si>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</si>
  <si>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</si>
  <si>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</si>
  <si>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</si>
  <si>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</si>
  <si>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</si>
  <si>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</si>
  <si>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</si>
  <si>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</si>
  <si>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</si>
  <si>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</si>
  <si>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</si>
  <si>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</si>
  <si>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</si>
  <si>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</si>
  <si>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</si>
  <si>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</si>
  <si>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</si>
  <si>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</si>
  <si>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</si>
  <si>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</si>
  <si>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</si>
  <si>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</si>
  <si>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</si>
  <si>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</si>
  <si>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</si>
  <si>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</si>
  <si>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</si>
  <si>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</si>
  <si>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</si>
  <si>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</si>
  <si>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</si>
  <si>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</si>
  <si>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</si>
  <si>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</si>
  <si>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</si>
  <si>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</si>
  <si>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</si>
  <si>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</si>
  <si>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</si>
  <si>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</si>
  <si>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</si>
  <si>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</si>
  <si>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</si>
  <si>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</si>
  <si>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</si>
  <si>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</si>
  <si>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</si>
  <si>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</si>
  <si>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</si>
  <si>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</si>
  <si>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</si>
  <si>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</si>
  <si>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</si>
  <si>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</si>
  <si>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</si>
  <si>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</si>
  <si>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</si>
  <si>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</si>
  <si>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</si>
  <si>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</si>
  <si>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</si>
  <si>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</si>
  <si>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</si>
  <si>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</si>
  <si>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</si>
  <si>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</si>
  <si>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</si>
  <si>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</si>
  <si>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</si>
  <si>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</si>
  <si>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</si>
  <si>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</si>
  <si>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</si>
  <si>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</si>
  <si>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</si>
  <si>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</si>
  <si>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</si>
  <si>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</si>
  <si>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</si>
  <si>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</si>
  <si>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</si>
  <si>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</si>
  <si>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</si>
  <si>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</si>
  <si>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</si>
  <si>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</si>
  <si>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</si>
  <si>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</si>
  <si>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</si>
  <si>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</si>
  <si>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</si>
  <si>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</si>
  <si>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</si>
  <si>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</si>
  <si>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</si>
  <si>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</si>
  <si>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</si>
  <si>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</si>
  <si>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</si>
  <si>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</si>
  <si>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</si>
  <si>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</si>
  <si>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</si>
  <si>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</si>
  <si>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</si>
  <si>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</si>
  <si>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</si>
  <si>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</si>
  <si>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</si>
  <si>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</si>
  <si>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</si>
  <si>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</si>
  <si>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</si>
  <si>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</si>
  <si>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</si>
  <si>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</si>
  <si>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</si>
  <si>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</si>
  <si>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</si>
  <si>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</si>
  <si>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</si>
  <si>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</si>
  <si>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</si>
  <si>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</si>
  <si>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</si>
  <si>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</si>
  <si>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</si>
  <si>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</si>
  <si>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</si>
  <si>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</si>
  <si>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</si>
  <si>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</si>
  <si>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</si>
  <si>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</si>
  <si>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</si>
  <si>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</si>
  <si>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</si>
  <si>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</si>
  <si>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</si>
  <si>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</si>
  <si>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</si>
  <si>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</si>
  <si>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</si>
  <si>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</si>
  <si>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</si>
  <si>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</si>
  <si>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</si>
  <si>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</si>
  <si>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</si>
  <si>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</si>
  <si>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</si>
  <si>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</si>
  <si>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</si>
  <si>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</si>
  <si>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</si>
  <si>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</si>
  <si>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</si>
  <si>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</si>
  <si>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</si>
  <si>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</si>
  <si>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</si>
  <si>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</si>
  <si>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</si>
  <si>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</si>
  <si>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</si>
  <si>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</si>
  <si>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</si>
  <si>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</si>
  <si>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</si>
  <si>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</si>
  <si>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</si>
  <si>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</si>
  <si>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</si>
  <si>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</si>
  <si>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</si>
  <si>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</si>
  <si>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</si>
  <si>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</si>
  <si>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</si>
  <si>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</si>
  <si>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</si>
  <si>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</si>
  <si>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</si>
  <si>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</si>
  <si>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</si>
  <si>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</si>
  <si>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</si>
  <si>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</si>
  <si>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</si>
  <si>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</si>
  <si>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</si>
  <si>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</si>
  <si>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</si>
  <si>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</si>
  <si>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</si>
  <si>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</si>
  <si>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</si>
  <si>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</si>
  <si>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</si>
  <si>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</si>
  <si>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</si>
  <si>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</si>
  <si>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</si>
  <si>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</si>
  <si>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</si>
  <si>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</si>
  <si>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</si>
  <si>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</si>
  <si>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</si>
  <si>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</si>
  <si>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</si>
  <si>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</si>
  <si>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</si>
  <si>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</si>
  <si>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</si>
  <si>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</si>
  <si>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</si>
  <si>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</si>
  <si>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</si>
  <si>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</si>
  <si>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</si>
  <si>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</si>
  <si>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</si>
  <si>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</si>
  <si>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</si>
  <si>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</si>
  <si>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</si>
  <si>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</si>
  <si>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</si>
  <si>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</si>
  <si>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</si>
  <si>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</si>
  <si>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</si>
  <si>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</si>
  <si>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</si>
  <si>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</si>
  <si>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</si>
  <si>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</si>
  <si>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</si>
  <si>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</si>
  <si>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</si>
  <si>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</si>
  <si>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</si>
  <si>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</si>
  <si>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</si>
  <si>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</si>
  <si>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</si>
  <si>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</si>
  <si>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</si>
  <si>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</si>
  <si>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</si>
  <si>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</si>
  <si>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</si>
  <si>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</si>
  <si>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</si>
  <si>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</si>
  <si>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</si>
  <si>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</si>
  <si>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</si>
  <si>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</si>
  <si>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</si>
  <si>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</si>
  <si>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</si>
  <si>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</si>
  <si>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</si>
  <si>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</si>
  <si>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</si>
  <si>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</si>
  <si>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</si>
  <si>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</si>
  <si>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</si>
  <si>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</si>
  <si>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</si>
  <si>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</si>
  <si>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</si>
  <si>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</si>
  <si>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</si>
  <si>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</si>
  <si>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</si>
  <si>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</si>
  <si>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</si>
  <si>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</si>
  <si>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</si>
  <si>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</si>
  <si>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</si>
  <si>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</si>
  <si>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</si>
  <si>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</si>
  <si>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</si>
  <si>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</si>
  <si>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</si>
  <si>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</si>
  <si>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</si>
  <si>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</si>
  <si>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</si>
  <si>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</si>
  <si>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</si>
  <si>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</si>
  <si>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</si>
  <si>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</si>
  <si>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</si>
  <si>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</si>
  <si>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</si>
  <si>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</si>
  <si>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</si>
  <si>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</si>
  <si>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</si>
  <si>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</si>
  <si>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</si>
  <si>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</si>
  <si>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</si>
  <si>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</si>
  <si>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</si>
  <si>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</si>
  <si>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</si>
  <si>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</si>
  <si>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</si>
  <si>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</si>
  <si>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</si>
  <si>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</si>
  <si>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</si>
  <si>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</si>
  <si>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</si>
  <si>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</si>
  <si>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</si>
  <si>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</si>
  <si>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</si>
  <si>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</si>
  <si>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</si>
  <si>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</si>
  <si>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</si>
  <si>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</si>
  <si>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</si>
  <si>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</si>
  <si>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</si>
  <si>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</si>
  <si>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</si>
  <si>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</si>
  <si>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</si>
  <si>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</si>
  <si>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</si>
  <si>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</si>
  <si>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</si>
  <si>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</si>
  <si>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</si>
  <si>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</si>
  <si>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</si>
  <si>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</si>
  <si>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</si>
  <si>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</si>
  <si>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</si>
  <si>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</si>
  <si>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</si>
  <si>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</si>
  <si>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</si>
  <si>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</si>
  <si>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</si>
  <si>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</si>
  <si>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</si>
  <si>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</si>
  <si>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</si>
  <si>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</si>
  <si>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</si>
  <si>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</si>
  <si>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</si>
  <si>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</si>
  <si>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</si>
  <si>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</si>
  <si>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</si>
  <si>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</si>
  <si>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</si>
  <si>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</si>
  <si>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</si>
  <si>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</si>
  <si>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</si>
  <si>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</si>
  <si>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</si>
  <si>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</si>
  <si>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</si>
  <si>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</si>
  <si>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</si>
  <si>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</si>
  <si>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</si>
  <si>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</si>
  <si>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</si>
  <si>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</si>
  <si>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</si>
  <si>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</si>
  <si>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</si>
  <si>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</si>
  <si>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</si>
  <si>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</si>
  <si>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</si>
  <si>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</si>
  <si>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</si>
  <si>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</si>
  <si>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</si>
  <si>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</si>
  <si>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</si>
  <si>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</si>
  <si>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</si>
  <si>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</si>
  <si>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</si>
  <si>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</si>
  <si>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</si>
  <si>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</si>
  <si>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</si>
  <si>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</si>
  <si>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</si>
  <si>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</si>
  <si>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</si>
  <si>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</si>
  <si>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</si>
  <si>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</si>
  <si>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</si>
  <si>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</si>
  <si>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</si>
  <si>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</si>
  <si>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</si>
  <si>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</si>
  <si>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</si>
  <si>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</si>
  <si>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</si>
  <si>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</si>
  <si>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</si>
  <si>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</si>
  <si>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</si>
  <si>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</si>
  <si>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</si>
  <si>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</si>
  <si>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</si>
  <si>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</si>
  <si>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</si>
  <si>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</si>
  <si>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</si>
  <si>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</si>
  <si>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</si>
  <si>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</si>
  <si>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</si>
  <si>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</si>
  <si>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</si>
  <si>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</si>
  <si>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</si>
  <si>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</si>
  <si>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</si>
  <si>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</si>
  <si>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</si>
  <si>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</si>
  <si>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</si>
  <si>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</si>
  <si>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</si>
  <si>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</si>
  <si>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</si>
  <si>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</si>
  <si>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</si>
  <si>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</si>
  <si>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</si>
  <si>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</si>
  <si>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</si>
  <si>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</si>
  <si>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</si>
  <si>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</si>
  <si>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</si>
  <si>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</si>
  <si>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</si>
  <si>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</si>
  <si>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</si>
  <si>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</si>
  <si>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</si>
  <si>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</si>
  <si>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</si>
  <si>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</si>
  <si>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</si>
  <si>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</si>
  <si>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</si>
  <si>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</si>
  <si>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</si>
  <si>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</si>
  <si>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</si>
  <si>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</si>
  <si>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</si>
  <si>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</si>
  <si>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</si>
  <si>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</si>
  <si>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</si>
  <si>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</si>
  <si>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</si>
  <si>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</si>
  <si>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</si>
  <si>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</si>
  <si>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</si>
  <si>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</si>
  <si>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</si>
  <si>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</si>
  <si>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</si>
  <si>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</si>
  <si>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</si>
  <si>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</si>
  <si>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</si>
  <si>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</si>
  <si>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</si>
  <si>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</si>
  <si>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</si>
  <si>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</si>
  <si>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</si>
  <si>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</si>
  <si>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</si>
  <si>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</si>
  <si>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</si>
  <si>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</si>
  <si>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</si>
  <si>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</si>
  <si>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</si>
  <si>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</si>
  <si>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</si>
  <si>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</si>
  <si>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</si>
  <si>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</si>
  <si>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</si>
  <si>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</si>
  <si>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</si>
  <si>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</si>
  <si>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</si>
  <si>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</si>
  <si>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</si>
  <si>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</si>
  <si>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</si>
  <si>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</si>
  <si>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</si>
  <si>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</si>
  <si>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</si>
  <si>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</si>
  <si>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</si>
  <si>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</si>
  <si>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</si>
  <si>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</si>
  <si>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</si>
  <si>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</si>
  <si>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</si>
  <si>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</si>
  <si>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</si>
  <si>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</si>
  <si>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</si>
  <si>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</si>
  <si>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</si>
  <si>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</si>
  <si>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</si>
  <si>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</si>
  <si>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</si>
  <si>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</si>
  <si>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</si>
  <si>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</si>
  <si>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</si>
  <si>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</si>
  <si>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</si>
  <si>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</si>
  <si>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</si>
  <si>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</si>
  <si>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</si>
  <si>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</si>
  <si>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</si>
  <si>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</si>
  <si>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</si>
  <si>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</si>
  <si>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</si>
  <si>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</si>
  <si>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</si>
  <si>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</si>
  <si>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</si>
  <si>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</si>
  <si>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</si>
  <si>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</si>
  <si>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</si>
  <si>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</si>
  <si>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</si>
  <si>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</si>
  <si>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</si>
  <si>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</si>
  <si>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</si>
  <si>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</si>
  <si>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</si>
  <si>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</si>
  <si>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</si>
  <si>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</si>
  <si>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</si>
  <si>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</si>
  <si>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</si>
  <si>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</si>
  <si>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</si>
  <si>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</si>
  <si>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</si>
  <si>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</si>
  <si>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</si>
  <si>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</si>
  <si>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</si>
  <si>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</si>
  <si>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</si>
  <si>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</si>
  <si>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</si>
  <si>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</si>
  <si>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</si>
  <si>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</si>
  <si>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</si>
  <si>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</si>
  <si>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</si>
  <si>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</si>
  <si>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</si>
  <si>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</si>
  <si>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</si>
  <si>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</si>
  <si>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</si>
  <si>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</si>
  <si>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</si>
  <si>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</si>
  <si>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</si>
  <si>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</si>
  <si>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</si>
  <si>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</si>
  <si>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</si>
  <si>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</si>
  <si>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</si>
  <si>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</si>
  <si>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</si>
  <si>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</si>
  <si>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</si>
  <si>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</si>
  <si>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</si>
  <si>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</si>
  <si>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</si>
  <si>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</si>
  <si>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</si>
  <si>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</si>
  <si>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</si>
  <si>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</si>
  <si>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</si>
  <si>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</si>
  <si>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</si>
  <si>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</si>
  <si>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</si>
  <si>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</si>
  <si>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</si>
  <si>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</si>
  <si>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</si>
  <si>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</si>
  <si>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</si>
  <si>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</si>
  <si>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</si>
  <si>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</si>
  <si>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</si>
  <si>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</si>
  <si>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</si>
  <si>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</si>
  <si>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</si>
  <si>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</si>
  <si>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</si>
  <si>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</si>
  <si>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</si>
  <si>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</si>
  <si>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</si>
  <si>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</si>
  <si>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</si>
  <si>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</si>
  <si>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</si>
  <si>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</si>
  <si>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</si>
  <si>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</si>
  <si>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</si>
  <si>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</si>
  <si>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</si>
  <si>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</si>
  <si>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</si>
  <si>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</si>
  <si>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</si>
  <si>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</si>
  <si>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</si>
  <si>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</si>
  <si>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</si>
  <si>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</si>
  <si>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</si>
  <si>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</si>
  <si>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</si>
  <si>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</si>
  <si>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</si>
  <si>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</si>
  <si>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</si>
  <si>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</si>
  <si>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</si>
  <si>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</si>
  <si>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</si>
  <si>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</si>
  <si>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</si>
  <si>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</si>
  <si>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</si>
  <si>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</si>
  <si>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</si>
  <si>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</si>
  <si>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</si>
  <si>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</si>
  <si>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</si>
  <si>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</si>
  <si>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</si>
  <si>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</si>
  <si>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</si>
  <si>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</si>
  <si>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</si>
  <si>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</si>
  <si>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</si>
  <si>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</si>
  <si>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</si>
  <si>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</si>
  <si>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</si>
  <si>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</si>
  <si>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</si>
  <si>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</si>
  <si>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</si>
  <si>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</si>
  <si>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</si>
  <si>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</si>
  <si>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</si>
  <si>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</si>
  <si>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</si>
  <si>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</si>
  <si>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</si>
  <si>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</si>
  <si>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</si>
  <si>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</si>
  <si>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</si>
  <si>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</si>
  <si>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</si>
  <si>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</si>
  <si>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</si>
  <si>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</si>
  <si>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</si>
  <si>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</si>
  <si>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</si>
  <si>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</si>
  <si>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</si>
  <si>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</si>
  <si>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</si>
  <si>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</si>
  <si>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</si>
  <si>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</si>
  <si>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</si>
  <si>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</si>
  <si>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</si>
  <si>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</si>
  <si>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</si>
  <si>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</si>
  <si>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</si>
  <si>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</si>
  <si>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</si>
  <si>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</si>
  <si>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</si>
  <si>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</si>
  <si>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</si>
  <si>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</si>
  <si>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</si>
  <si>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</si>
  <si>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</si>
  <si>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</si>
  <si>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</si>
  <si>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</si>
  <si>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</si>
  <si>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</si>
  <si>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</si>
  <si>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</si>
  <si>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</si>
  <si>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</si>
  <si>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</si>
  <si>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</si>
  <si>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</si>
  <si>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</si>
  <si>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</si>
  <si>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</si>
  <si>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</si>
  <si>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</si>
  <si>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</si>
  <si>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</si>
  <si>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</si>
  <si>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</si>
  <si>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</si>
  <si>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</si>
  <si>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</si>
  <si>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</si>
  <si>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</si>
  <si>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</si>
  <si>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</si>
  <si>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</si>
  <si>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</si>
  <si>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</si>
  <si>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</si>
  <si>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</si>
  <si>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</si>
  <si>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</si>
  <si>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</si>
  <si>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</si>
  <si>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</si>
  <si>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</si>
  <si>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</si>
  <si>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</si>
  <si>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</si>
  <si>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</si>
  <si>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</si>
  <si>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</si>
  <si>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</si>
  <si>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</si>
  <si>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</si>
  <si>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</si>
  <si>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</si>
  <si>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</si>
  <si>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</si>
  <si>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</si>
  <si>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</si>
  <si>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</si>
  <si>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</si>
  <si>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</si>
  <si>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</si>
  <si>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</si>
  <si>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</si>
  <si>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</si>
  <si>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</si>
  <si>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</si>
  <si>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</si>
  <si>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</si>
  <si>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</si>
  <si>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</si>
  <si>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</si>
  <si>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</si>
  <si>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</si>
  <si>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</si>
  <si>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</si>
  <si>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</si>
  <si>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</si>
  <si>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</si>
  <si>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</si>
  <si>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</si>
  <si>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</si>
  <si>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</si>
  <si>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</si>
  <si>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</si>
  <si>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</si>
  <si>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</si>
  <si>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</si>
  <si>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</si>
  <si>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</si>
  <si>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</si>
  <si>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</si>
  <si>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</si>
  <si>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</si>
  <si>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</si>
  <si>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</si>
  <si>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</si>
  <si>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</si>
  <si>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</si>
  <si>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</si>
  <si>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</si>
  <si>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</si>
  <si>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</si>
  <si>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</si>
  <si>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</si>
  <si>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</si>
  <si>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</si>
  <si>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</si>
  <si>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</si>
  <si>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</si>
  <si>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</si>
  <si>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</si>
  <si>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</si>
  <si>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</si>
  <si>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</si>
  <si>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</si>
  <si>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</si>
  <si>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</si>
  <si>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</si>
  <si>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</si>
  <si>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</si>
  <si>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</si>
  <si>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</si>
  <si>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</si>
  <si>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</si>
  <si>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</si>
  <si>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</si>
  <si>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</si>
  <si>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</si>
  <si>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</si>
  <si>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</si>
  <si>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</si>
  <si>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</si>
  <si>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</si>
  <si>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</si>
  <si>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</si>
  <si>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</si>
  <si>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</si>
  <si>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</si>
  <si>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</si>
  <si>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</si>
  <si>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</si>
  <si>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</si>
  <si>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</si>
  <si>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</si>
  <si>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</si>
  <si>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</si>
  <si>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</si>
  <si>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</si>
  <si>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</si>
  <si>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</si>
  <si>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</si>
  <si>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</si>
  <si>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</si>
  <si>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</si>
  <si>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</si>
  <si>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</si>
  <si>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</si>
  <si>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</si>
  <si>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</si>
  <si>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</si>
  <si>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</si>
  <si>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</si>
  <si>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</si>
  <si>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</si>
  <si>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</si>
  <si>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</si>
  <si>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</si>
  <si>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</si>
  <si>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</si>
  <si>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</si>
  <si>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</si>
  <si>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</si>
  <si>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</si>
  <si>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</si>
  <si>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</si>
  <si>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</si>
  <si>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</si>
  <si>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</si>
  <si>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</si>
  <si>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</si>
  <si>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</si>
  <si>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</si>
  <si>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</si>
  <si>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</si>
  <si>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</si>
  <si>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</si>
  <si>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</si>
  <si>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</si>
  <si>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</si>
  <si>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</si>
  <si>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</si>
  <si>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</si>
  <si>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</si>
  <si>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</si>
  <si>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</si>
  <si>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</si>
  <si>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</si>
  <si>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</si>
  <si>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</si>
  <si>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</si>
  <si>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</si>
  <si>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</si>
  <si>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</si>
  <si>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</si>
  <si>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</si>
  <si>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</si>
  <si>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</si>
  <si>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</si>
  <si>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</si>
  <si>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</si>
  <si>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</si>
  <si>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</si>
  <si>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</si>
  <si>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</si>
  <si>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</si>
  <si>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</si>
  <si>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</si>
  <si>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</si>
  <si>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</si>
  <si>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</si>
  <si>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</si>
  <si>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</si>
  <si>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</si>
  <si>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</si>
  <si>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</si>
  <si>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</si>
  <si>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</si>
  <si>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</si>
  <si>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</si>
  <si>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</si>
  <si>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</si>
  <si>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</si>
  <si>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</si>
  <si>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</si>
  <si>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</si>
  <si>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</si>
  <si>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</si>
  <si>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</si>
  <si>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</si>
  <si>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</si>
  <si>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</si>
  <si>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</si>
  <si>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</si>
  <si>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</si>
  <si>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</si>
  <si>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</si>
  <si>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</si>
  <si>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</si>
  <si>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</si>
  <si>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</si>
  <si>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</si>
  <si>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</si>
  <si>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</si>
  <si>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</si>
  <si>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</si>
  <si>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</si>
  <si>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</si>
  <si>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</si>
  <si>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</si>
  <si>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</si>
  <si>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</si>
  <si>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</si>
  <si>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</si>
  <si>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</si>
  <si>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</si>
  <si>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</si>
  <si>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</si>
  <si>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</si>
  <si>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</si>
  <si>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</si>
  <si>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</si>
  <si>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</si>
  <si>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</si>
  <si>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</si>
  <si>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</si>
  <si>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</si>
  <si>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</si>
  <si>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</si>
  <si>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</si>
  <si>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</si>
  <si>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</si>
  <si>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</si>
  <si>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</si>
  <si>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</si>
  <si>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</si>
  <si>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</si>
  <si>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</si>
  <si>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</si>
  <si>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</si>
  <si>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</si>
  <si>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</si>
  <si>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</si>
  <si>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</si>
  <si>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</si>
  <si>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</si>
  <si>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</si>
  <si>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</si>
  <si>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</si>
  <si>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</si>
  <si>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</si>
  <si>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</si>
  <si>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</si>
  <si>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</si>
  <si>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</si>
  <si>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</si>
  <si>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</si>
  <si>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</si>
  <si>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</si>
  <si>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</si>
  <si>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</si>
  <si>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</si>
  <si>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</si>
  <si>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</si>
  <si>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</si>
  <si>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</si>
  <si>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</si>
  <si>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</si>
  <si>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</si>
  <si>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</si>
  <si>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</si>
  <si>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</si>
  <si>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</si>
  <si>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</si>
  <si>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</si>
  <si>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</si>
  <si>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</si>
  <si>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</si>
  <si>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</si>
  <si>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</si>
  <si>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</si>
  <si>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</si>
  <si>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</si>
  <si>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</si>
  <si>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</si>
  <si>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</si>
  <si>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</si>
  <si>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</si>
  <si>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</si>
  <si>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</si>
  <si>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</si>
  <si>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</si>
  <si>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</si>
  <si>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</si>
  <si>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</si>
  <si>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</si>
  <si>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</si>
  <si>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</si>
  <si>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</si>
  <si>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</si>
  <si>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</si>
  <si>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</si>
  <si>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</si>
  <si>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</si>
  <si>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</si>
  <si>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</si>
  <si>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</si>
  <si>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</si>
  <si>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</si>
  <si>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</si>
  <si>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</si>
  <si>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</si>
  <si>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</si>
  <si>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</si>
  <si>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</si>
  <si>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</si>
  <si>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</si>
  <si>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</si>
  <si>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</si>
  <si>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</si>
  <si>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</si>
  <si>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</si>
  <si>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</si>
  <si>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</si>
  <si>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</si>
  <si>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</si>
  <si>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</si>
  <si>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</si>
  <si>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</si>
  <si>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</si>
  <si>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</si>
  <si>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</si>
  <si>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</si>
  <si>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</si>
  <si>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</si>
  <si>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</si>
  <si>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</si>
  <si>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</si>
  <si>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</si>
  <si>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</si>
  <si>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</si>
  <si>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</si>
  <si>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</si>
  <si>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</si>
  <si>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</si>
  <si>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</si>
  <si>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</si>
  <si>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</si>
  <si>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</si>
  <si>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</si>
  <si>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</si>
  <si>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</si>
  <si>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</si>
  <si>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</si>
  <si>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</si>
  <si>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</si>
  <si>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</si>
  <si>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</si>
  <si>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</si>
  <si>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</si>
  <si>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</si>
  <si>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</si>
  <si>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</si>
  <si>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</si>
  <si>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</si>
  <si>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</si>
  <si>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</si>
  <si>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</si>
  <si>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</si>
  <si>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</si>
  <si>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</si>
  <si>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</si>
  <si>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</si>
  <si>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</si>
  <si>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</si>
  <si>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</si>
  <si>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</si>
  <si>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</si>
  <si>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</si>
  <si>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</si>
  <si>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</si>
  <si>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</si>
  <si>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</si>
  <si>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</si>
  <si>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</si>
  <si>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</si>
  <si>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</si>
  <si>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</si>
  <si>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</si>
  <si>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</si>
  <si>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</si>
  <si>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</si>
  <si>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</si>
  <si>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</si>
  <si>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</si>
  <si>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</si>
  <si>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</si>
  <si>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</si>
  <si>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</si>
  <si>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</si>
  <si>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</si>
  <si>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</si>
  <si>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</si>
  <si>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</si>
  <si>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</si>
  <si>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</si>
  <si>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</si>
  <si>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</si>
  <si>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</si>
  <si>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</si>
  <si>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</si>
  <si>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</si>
  <si>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</si>
  <si>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</si>
  <si>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</si>
  <si>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</si>
  <si>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</si>
  <si>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</si>
  <si>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</si>
  <si>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</si>
  <si>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</si>
  <si>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</si>
  <si>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</si>
  <si>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</si>
  <si>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</si>
  <si>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</si>
  <si>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</si>
  <si>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</si>
  <si>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</si>
  <si>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</si>
  <si>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</si>
  <si>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</si>
  <si>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</si>
  <si>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</si>
  <si>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</si>
  <si>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</si>
  <si>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</si>
  <si>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</si>
  <si>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</si>
  <si>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</si>
  <si>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</si>
  <si>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</si>
  <si>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</si>
  <si>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</si>
  <si>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</si>
  <si>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</si>
  <si>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</si>
  <si>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</si>
  <si>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</si>
  <si>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</si>
  <si>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</si>
  <si>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</si>
  <si>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</si>
  <si>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</si>
  <si>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</si>
  <si>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</si>
  <si>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</si>
  <si>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</si>
  <si>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</si>
  <si>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</si>
  <si>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</si>
  <si>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</si>
  <si>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</si>
  <si>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</si>
  <si>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</si>
  <si>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</si>
  <si>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</si>
  <si>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</si>
  <si>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</si>
  <si>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</si>
  <si>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</si>
  <si>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</si>
  <si>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</si>
  <si>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</si>
  <si>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</si>
  <si>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</si>
  <si>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</si>
  <si>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</si>
  <si>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</si>
  <si>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</si>
  <si>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</si>
  <si>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</si>
  <si>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</si>
  <si>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</si>
  <si>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</si>
  <si>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</si>
  <si>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</si>
  <si>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</si>
  <si>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</si>
  <si>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</si>
  <si>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</si>
  <si>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</si>
  <si>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</si>
  <si>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</si>
  <si>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</si>
  <si>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</si>
  <si>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</si>
  <si>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</si>
  <si>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</si>
  <si>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</si>
  <si>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</si>
  <si>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</si>
  <si>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</si>
  <si>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</si>
  <si>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</si>
  <si>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</si>
  <si>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</si>
  <si>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</si>
  <si>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</si>
  <si>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</si>
  <si>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</si>
  <si>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</si>
  <si>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</si>
  <si>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</si>
  <si>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</si>
  <si>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</si>
  <si>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</si>
  <si>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</si>
  <si>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</si>
  <si>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</si>
  <si>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</si>
  <si>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</si>
  <si>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</si>
  <si>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</si>
  <si>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</si>
  <si>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</si>
  <si>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</si>
  <si>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</si>
  <si>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</si>
  <si>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</si>
  <si>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</si>
  <si>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</si>
  <si>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</si>
  <si>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</si>
  <si>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</si>
  <si>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</si>
  <si>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</si>
  <si>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</si>
  <si>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</si>
  <si>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</si>
  <si>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</si>
  <si>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</si>
  <si>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</si>
  <si>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</si>
  <si>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</si>
  <si>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</si>
  <si>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</si>
  <si>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</si>
  <si>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</si>
  <si>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</si>
  <si>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</si>
  <si>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</si>
  <si>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</si>
  <si>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</si>
  <si>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</si>
  <si>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</si>
  <si>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</si>
  <si>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</si>
  <si>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</si>
  <si>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</si>
  <si>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</si>
  <si>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</si>
  <si>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</si>
  <si>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</si>
  <si>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</si>
  <si>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</si>
  <si>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</si>
  <si>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</si>
  <si>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</si>
  <si>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</si>
  <si>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</si>
  <si>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</si>
  <si>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</si>
  <si>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</si>
  <si>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</si>
  <si>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</si>
  <si>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</si>
  <si>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</si>
  <si>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</si>
  <si>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</si>
  <si>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</si>
  <si>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</si>
  <si>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</si>
  <si>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</si>
  <si>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</si>
  <si>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</si>
  <si>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</si>
  <si>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</si>
  <si>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</si>
  <si>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</si>
  <si>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</si>
  <si>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</si>
  <si>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</si>
  <si>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</si>
  <si>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</si>
  <si>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</si>
  <si>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</si>
  <si>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</si>
  <si>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</si>
  <si>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</si>
  <si>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</si>
  <si>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</si>
  <si>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</si>
  <si>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</si>
  <si>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</si>
  <si>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</si>
  <si>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</si>
  <si>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</si>
  <si>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</si>
  <si>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</si>
  <si>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</si>
  <si>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</si>
  <si>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</si>
  <si>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</si>
  <si>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</si>
  <si>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</si>
  <si>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</si>
  <si>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</si>
  <si>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</si>
  <si>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</si>
  <si>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</si>
  <si>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</si>
  <si>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</si>
  <si>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</si>
  <si>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</si>
  <si>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</si>
  <si>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</si>
  <si>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</si>
  <si>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</si>
  <si>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</si>
  <si>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</si>
  <si>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</si>
  <si>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</si>
  <si>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</si>
  <si>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</si>
  <si>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</si>
  <si>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</si>
  <si>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</si>
  <si>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</si>
  <si>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</si>
  <si>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</si>
  <si>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</si>
  <si>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</si>
  <si>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</si>
  <si>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</si>
  <si>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</si>
  <si>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</si>
  <si>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</si>
  <si>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</si>
  <si>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</si>
  <si>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</si>
  <si>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</si>
  <si>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</si>
  <si>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</si>
  <si>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</si>
  <si>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</si>
  <si>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</si>
  <si>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</si>
  <si>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</si>
  <si>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</si>
  <si>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</si>
  <si>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</si>
  <si>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</si>
  <si>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</si>
  <si>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</si>
  <si>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</si>
  <si>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</si>
  <si>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</si>
  <si>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</si>
  <si>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</si>
  <si>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</si>
  <si>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</si>
  <si>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</si>
  <si>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</si>
  <si>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</si>
  <si>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</si>
  <si>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</si>
  <si>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</si>
  <si>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</si>
  <si>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</si>
  <si>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</si>
  <si>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</si>
  <si>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</si>
  <si>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</si>
  <si>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</si>
  <si>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</si>
  <si>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</si>
  <si>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</si>
  <si>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</si>
  <si>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</si>
  <si>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</si>
  <si>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</si>
  <si>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</si>
  <si>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</si>
  <si>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</si>
  <si>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</si>
  <si>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</si>
  <si>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</si>
  <si>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</si>
  <si>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</si>
  <si>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</si>
  <si>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</si>
  <si>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</si>
  <si>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</si>
  <si>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</si>
  <si>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</si>
  <si>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</si>
  <si>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</si>
  <si>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</si>
  <si>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</si>
  <si>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</si>
  <si>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</si>
  <si>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</si>
  <si>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</si>
  <si>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</si>
  <si>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</si>
  <si>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</si>
  <si>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</si>
  <si>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</si>
  <si>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</si>
  <si>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</si>
  <si>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</si>
  <si>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</si>
  <si>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</si>
  <si>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</si>
  <si>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</si>
  <si>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</si>
  <si>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</si>
  <si>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</si>
  <si>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</si>
  <si>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</si>
  <si>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</si>
  <si>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</si>
  <si>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</si>
  <si>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</si>
  <si>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</si>
  <si>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</si>
  <si>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</si>
  <si>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</si>
  <si>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</si>
  <si>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</si>
  <si>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</si>
  <si>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</si>
  <si>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</si>
  <si>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</si>
  <si>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</si>
  <si>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</si>
  <si>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</si>
  <si>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</si>
  <si>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</si>
  <si>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</si>
  <si>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</si>
  <si>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</si>
  <si>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</si>
  <si>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</si>
  <si>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</si>
  <si>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</si>
  <si>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</si>
  <si>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</si>
  <si>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</si>
  <si>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</si>
  <si>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</si>
  <si>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</si>
  <si>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</si>
  <si>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</si>
  <si>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</si>
  <si>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</si>
  <si>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</si>
  <si>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</si>
  <si>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</si>
  <si>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</si>
  <si>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</si>
  <si>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</si>
  <si>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</si>
  <si>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</si>
  <si>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</si>
  <si>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</si>
  <si>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</si>
  <si>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</si>
  <si>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</si>
  <si>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</si>
  <si>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</si>
  <si>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</si>
  <si>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</si>
  <si>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</si>
  <si>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</si>
  <si>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</si>
  <si>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</si>
  <si>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</si>
  <si>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</si>
  <si>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</si>
  <si>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</si>
  <si>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</si>
  <si>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</si>
  <si>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</si>
  <si>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</si>
  <si>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</si>
  <si>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</si>
  <si>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</si>
  <si>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</si>
  <si>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</si>
  <si>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</si>
  <si>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</si>
  <si>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</si>
  <si>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</si>
  <si>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</si>
  <si>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</si>
  <si>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</si>
  <si>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</si>
  <si>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</si>
  <si>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</si>
  <si>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</si>
  <si>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</si>
  <si>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</si>
  <si>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</si>
  <si>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</si>
  <si>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</si>
  <si>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</si>
  <si>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</si>
  <si>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</si>
  <si>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</si>
  <si>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</si>
  <si>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</si>
  <si>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</si>
  <si>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</si>
  <si>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</si>
  <si>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</si>
  <si>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</si>
  <si>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</si>
  <si>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</si>
  <si>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</si>
  <si>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</si>
  <si>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</si>
  <si>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</si>
  <si>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</si>
  <si>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</si>
  <si>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</si>
  <si>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</si>
  <si>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</si>
  <si>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</si>
  <si>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</si>
  <si>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</si>
  <si>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</si>
  <si>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</si>
  <si>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</si>
  <si>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</si>
  <si>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</si>
  <si>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</si>
  <si>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</si>
  <si>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</si>
  <si>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</si>
  <si>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</si>
  <si>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</si>
  <si>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</si>
  <si>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</si>
  <si>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</si>
  <si>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</si>
  <si>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</si>
  <si>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</si>
  <si>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</si>
  <si>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</si>
  <si>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</si>
  <si>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</si>
  <si>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</si>
  <si>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</si>
  <si>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</si>
  <si>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</si>
  <si>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</si>
  <si>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</si>
  <si>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</si>
  <si>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</si>
  <si>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</si>
  <si>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</si>
  <si>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</si>
  <si>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</si>
  <si>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</si>
  <si>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</si>
  <si>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</si>
  <si>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</si>
  <si>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</si>
  <si>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</si>
  <si>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</si>
  <si>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</si>
  <si>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</si>
  <si>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</si>
  <si>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</si>
  <si>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</si>
  <si>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</si>
  <si>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</si>
  <si>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</si>
  <si>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</si>
  <si>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</si>
  <si>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</si>
  <si>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</si>
  <si>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</si>
  <si>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</si>
  <si>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</si>
  <si>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</si>
  <si>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</si>
  <si>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</si>
  <si>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</si>
  <si>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</si>
  <si>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</si>
  <si>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</si>
  <si>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</si>
  <si>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</si>
  <si>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</si>
  <si>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</si>
  <si>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</si>
  <si>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</si>
  <si>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</si>
  <si>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</si>
  <si>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</si>
  <si>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</si>
  <si>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</si>
  <si>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</si>
  <si>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</si>
  <si>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</si>
  <si>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</si>
  <si>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</si>
  <si>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</si>
  <si>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</si>
  <si>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</si>
  <si>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</si>
  <si>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</si>
  <si>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</si>
  <si>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</si>
  <si>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</si>
  <si>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</si>
  <si>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</si>
  <si>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</si>
  <si>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</si>
  <si>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</si>
  <si>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</si>
  <si>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</si>
  <si>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</si>
  <si>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</si>
  <si>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</si>
  <si>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</si>
  <si>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</si>
  <si>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</si>
  <si>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</si>
  <si>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</si>
  <si>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</si>
  <si>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</si>
  <si>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</si>
  <si>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</si>
  <si>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</si>
  <si>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</si>
  <si>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</si>
  <si>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</si>
  <si>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</si>
  <si>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</si>
  <si>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</si>
  <si>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</si>
  <si>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</si>
  <si>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</si>
  <si>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</si>
  <si>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</si>
  <si>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</si>
  <si>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</si>
  <si>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</si>
  <si>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</si>
  <si>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</si>
  <si>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</si>
  <si>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</si>
  <si>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</si>
  <si>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</si>
  <si>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</si>
  <si>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</si>
  <si>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</si>
  <si>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</si>
  <si>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</si>
  <si>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</si>
  <si>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</si>
  <si>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</si>
  <si>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</si>
  <si>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</si>
  <si>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</si>
  <si>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</si>
  <si>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</si>
  <si>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</si>
  <si>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</si>
  <si>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</si>
  <si>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</si>
  <si>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</si>
  <si>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</si>
  <si>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</si>
  <si>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</si>
  <si>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</si>
  <si>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</si>
  <si>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</si>
  <si>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</si>
  <si>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</si>
  <si>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</si>
  <si>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</si>
  <si>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</si>
  <si>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</si>
  <si>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</si>
  <si>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</si>
  <si>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</si>
  <si>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</si>
  <si>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</si>
  <si>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</si>
  <si>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</si>
  <si>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</si>
  <si>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</si>
  <si>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</si>
  <si>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</si>
  <si>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</si>
  <si>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</si>
  <si>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</si>
  <si>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</si>
  <si>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</si>
  <si>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</si>
  <si>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</si>
  <si>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</si>
  <si>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</si>
  <si>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</si>
  <si>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</si>
  <si>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</si>
  <si>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</si>
  <si>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</si>
  <si>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</si>
  <si>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</si>
  <si>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</si>
  <si>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</si>
  <si>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</si>
  <si>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</si>
  <si>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</si>
  <si>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</si>
  <si>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</si>
  <si>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</si>
  <si>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</si>
  <si>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</si>
  <si>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</si>
  <si>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</si>
  <si>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</si>
  <si>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</si>
  <si>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</si>
  <si>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</si>
  <si>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</si>
  <si>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</si>
  <si>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</si>
  <si>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</si>
  <si>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</si>
  <si>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</si>
  <si>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</si>
  <si>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</si>
  <si>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</si>
  <si>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</si>
  <si>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</si>
  <si>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</si>
  <si>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</si>
  <si>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</si>
  <si>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</si>
  <si>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</si>
  <si>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</si>
  <si>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</si>
  <si>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</si>
  <si>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</si>
  <si>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</si>
  <si>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</si>
  <si>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</si>
  <si>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</si>
  <si>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</si>
  <si>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</si>
  <si>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</si>
  <si>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</si>
  <si>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</si>
  <si>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</si>
  <si>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</si>
  <si>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</si>
  <si>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</si>
  <si>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</si>
  <si>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</si>
  <si>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</si>
  <si>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</si>
  <si>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</si>
  <si>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</si>
  <si>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</si>
  <si>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</si>
  <si>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</si>
  <si>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</si>
  <si>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</si>
  <si>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</si>
  <si>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</si>
  <si>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</si>
  <si>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</si>
  <si>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</si>
  <si>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</si>
  <si>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</si>
  <si>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</si>
  <si>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</si>
  <si>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</si>
  <si>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</si>
  <si>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</si>
  <si>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</si>
  <si>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</si>
  <si>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</si>
  <si>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</si>
  <si>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</si>
  <si>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</si>
  <si>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</si>
  <si>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</si>
  <si>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</si>
  <si>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</si>
  <si>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</si>
  <si>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</si>
  <si>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</si>
  <si>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</si>
  <si>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</si>
  <si>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</si>
  <si>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</si>
  <si>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</si>
  <si>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</si>
  <si>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</si>
  <si>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</si>
  <si>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</si>
  <si>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</si>
  <si>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</si>
  <si>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</si>
  <si>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</si>
  <si>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</si>
  <si>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</si>
  <si>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</si>
  <si>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</si>
  <si>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</si>
  <si>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</si>
  <si>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</si>
  <si>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</si>
  <si>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</si>
  <si>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</si>
  <si>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</si>
  <si>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</si>
  <si>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</si>
  <si>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</si>
  <si>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</si>
  <si>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</si>
  <si>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</si>
  <si>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</si>
  <si>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</si>
  <si>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</si>
  <si>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</si>
  <si>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</si>
  <si>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</si>
  <si>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</si>
  <si>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</si>
  <si>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</si>
  <si>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</si>
  <si>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</si>
  <si>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</si>
  <si>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</si>
  <si>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</si>
  <si>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</si>
  <si>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</si>
  <si>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</si>
  <si>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</si>
  <si>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</si>
  <si>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</si>
  <si>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</si>
  <si>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</si>
  <si>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</si>
  <si>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</si>
  <si>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</si>
  <si>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</si>
  <si>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</si>
  <si>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</si>
  <si>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</si>
  <si>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</si>
  <si>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</si>
  <si>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</si>
  <si>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</si>
  <si>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</si>
  <si>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</si>
  <si>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</si>
  <si>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</si>
  <si>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</si>
  <si>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</si>
  <si>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</si>
  <si>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</si>
  <si>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</si>
  <si>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</si>
  <si>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</si>
  <si>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</si>
  <si>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</si>
  <si>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</si>
  <si>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</si>
  <si>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</si>
  <si>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</si>
  <si>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</si>
  <si>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</si>
  <si>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</si>
  <si>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</si>
  <si>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</si>
  <si>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</si>
  <si>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</si>
  <si>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</si>
  <si>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</si>
  <si>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</si>
  <si>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</si>
  <si>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</si>
  <si>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</si>
  <si>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</si>
  <si>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</si>
  <si>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</si>
  <si>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</si>
  <si>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</si>
  <si>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</si>
  <si>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</si>
  <si>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</si>
  <si>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</si>
  <si>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</si>
  <si>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</si>
  <si>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</si>
  <si>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</si>
  <si>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</si>
  <si>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</si>
  <si>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</si>
  <si>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</si>
  <si>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</si>
  <si>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</si>
  <si>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</si>
  <si>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</si>
  <si>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</si>
  <si>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</si>
  <si>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</si>
  <si>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</si>
  <si>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</si>
  <si>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</si>
  <si>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</si>
  <si>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</si>
  <si>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</si>
  <si>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</si>
  <si>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</si>
  <si>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</si>
  <si>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</si>
  <si>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</si>
  <si>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</si>
  <si>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</si>
  <si>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</si>
  <si>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</si>
  <si>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</si>
  <si>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</si>
  <si>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</si>
  <si>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</si>
  <si>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</si>
  <si>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</si>
  <si>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</si>
  <si>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</si>
  <si>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</si>
  <si>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</si>
  <si>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</si>
  <si>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</si>
  <si>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</si>
  <si>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</si>
  <si>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</si>
  <si>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</si>
  <si>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</si>
  <si>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</si>
  <si>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</si>
  <si>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</si>
  <si>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</si>
  <si>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</si>
  <si>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</si>
  <si>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</si>
  <si>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</si>
  <si>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</si>
  <si>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</si>
  <si>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</si>
  <si>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</si>
  <si>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</si>
  <si>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</si>
  <si>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</si>
  <si>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</si>
  <si>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</si>
  <si>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</si>
  <si>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</si>
  <si>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</si>
  <si>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</si>
  <si>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</si>
  <si>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</si>
  <si>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</si>
  <si>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</si>
  <si>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</si>
  <si>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</si>
  <si>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</si>
  <si>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</si>
  <si>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</si>
  <si>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</si>
  <si>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</si>
  <si>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</si>
  <si>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</si>
  <si>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</si>
  <si>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</si>
  <si>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</si>
  <si>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</si>
  <si>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</si>
  <si>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</si>
  <si>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</si>
  <si>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</si>
  <si>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</si>
  <si>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</si>
  <si>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</si>
  <si>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</si>
  <si>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</si>
  <si>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</si>
  <si>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</si>
  <si>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</si>
  <si>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</si>
  <si>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</si>
  <si>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</si>
  <si>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</si>
  <si>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</si>
  <si>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</si>
  <si>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</si>
  <si>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</si>
  <si>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</si>
  <si>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</si>
  <si>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</si>
  <si>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</si>
  <si>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</si>
  <si>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</si>
  <si>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</si>
  <si>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</si>
  <si>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</si>
  <si>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</si>
  <si>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</si>
  <si>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</si>
  <si>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</si>
  <si>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</si>
  <si>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</si>
  <si>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</si>
  <si>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</si>
  <si>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</si>
  <si>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</si>
  <si>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</si>
  <si>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</si>
  <si>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</si>
  <si>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</si>
  <si>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</si>
  <si>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</si>
  <si>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</si>
  <si>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</si>
  <si>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</si>
  <si>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</si>
  <si>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</si>
  <si>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</si>
  <si>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</si>
  <si>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</si>
  <si>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</si>
  <si>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</si>
  <si>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</si>
  <si>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</si>
  <si>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</si>
  <si>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</si>
  <si>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</si>
  <si>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</si>
  <si>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</si>
  <si>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</si>
  <si>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</si>
  <si>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</si>
  <si>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</si>
  <si>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</si>
  <si>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</si>
  <si>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</si>
  <si>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</si>
  <si>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</si>
  <si>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</si>
  <si>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</si>
  <si>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</si>
  <si>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</si>
  <si>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</si>
  <si>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</si>
  <si>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</si>
  <si>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</si>
  <si>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</si>
  <si>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</si>
  <si>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</si>
  <si>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</si>
  <si>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</si>
  <si>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</si>
  <si>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</si>
  <si>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</si>
  <si>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</si>
  <si>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</si>
  <si>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</si>
  <si>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</si>
  <si>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</si>
  <si>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</si>
  <si>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</si>
  <si>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</si>
  <si>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</si>
  <si>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</si>
  <si>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</si>
  <si>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</si>
  <si>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</si>
  <si>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</si>
  <si>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</si>
  <si>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</si>
  <si>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</si>
  <si>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</si>
  <si>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</si>
  <si>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</si>
  <si>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</si>
  <si>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</si>
  <si>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</si>
  <si>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</si>
  <si>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</si>
  <si>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</si>
  <si>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</si>
  <si>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</si>
  <si>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</si>
  <si>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</si>
  <si>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</si>
  <si>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</si>
  <si>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</si>
  <si>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</si>
  <si>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</si>
  <si>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</si>
  <si>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</si>
  <si>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</si>
  <si>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</si>
  <si>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</si>
  <si>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</si>
  <si>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</si>
  <si>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</si>
  <si>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</si>
  <si>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</si>
  <si>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</si>
  <si>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</si>
  <si>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</si>
  <si>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</si>
  <si>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</si>
  <si>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</si>
  <si>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</si>
  <si>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</si>
  <si>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</si>
  <si>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</si>
  <si>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</si>
  <si>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</si>
  <si>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</si>
  <si>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</si>
  <si>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</si>
  <si>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</si>
  <si>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</si>
  <si>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</si>
  <si>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</si>
  <si>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</si>
  <si>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</si>
  <si>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</si>
  <si>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</si>
  <si>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</si>
  <si>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</si>
  <si>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</si>
  <si>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</si>
  <si>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</si>
  <si>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</si>
  <si>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</si>
  <si>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</si>
  <si>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</si>
  <si>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</si>
  <si>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</si>
  <si>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</si>
  <si>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</si>
  <si>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</si>
  <si>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</si>
  <si>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</si>
  <si>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</si>
  <si>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</si>
  <si>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</si>
  <si>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</si>
  <si>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</si>
  <si>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</si>
  <si>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</si>
  <si>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</si>
  <si>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</si>
  <si>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</si>
  <si>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</si>
  <si>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</si>
  <si>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</si>
  <si>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</si>
  <si>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</si>
  <si>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</si>
  <si>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</si>
  <si>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</si>
  <si>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</si>
  <si>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</si>
  <si>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</si>
  <si>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</si>
  <si>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</si>
  <si>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</si>
  <si>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</si>
  <si>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</si>
  <si>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</si>
  <si>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</si>
  <si>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</si>
  <si>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</si>
  <si>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</si>
  <si>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</si>
  <si>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</si>
  <si>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</si>
  <si>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</si>
  <si>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</si>
  <si>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</si>
  <si>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</si>
  <si>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</si>
  <si>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</si>
  <si>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</si>
  <si>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</si>
  <si>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</si>
  <si>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</si>
  <si>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</si>
  <si>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</si>
  <si>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</si>
  <si>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</si>
  <si>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</si>
  <si>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</si>
  <si>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</si>
  <si>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</si>
  <si>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</si>
  <si>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</si>
  <si>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</si>
  <si>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</si>
  <si>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</si>
  <si>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</si>
  <si>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</si>
  <si>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</si>
  <si>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</si>
  <si>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</si>
  <si>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</si>
  <si>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</si>
  <si>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</si>
  <si>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</si>
  <si>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</si>
  <si>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</si>
  <si>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</si>
  <si>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</si>
  <si>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</si>
  <si>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</si>
  <si>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</si>
  <si>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</si>
  <si>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</si>
  <si>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</si>
  <si>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</si>
  <si>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</si>
  <si>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</si>
  <si>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</si>
  <si>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</si>
  <si>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</si>
  <si>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</si>
  <si>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</si>
  <si>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</si>
  <si>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</si>
  <si>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</si>
  <si>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</si>
  <si>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</si>
  <si>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</si>
  <si>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</si>
  <si>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</si>
  <si>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</si>
  <si>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</si>
  <si>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</si>
  <si>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</si>
  <si>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</si>
  <si>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</si>
  <si>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</si>
  <si>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</si>
  <si>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</si>
  <si>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</si>
  <si>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</si>
  <si>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</si>
  <si>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</si>
  <si>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</si>
  <si>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</si>
  <si>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</si>
  <si>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</si>
  <si>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</si>
  <si>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</si>
  <si>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</si>
  <si>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</si>
  <si>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</si>
  <si>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</si>
  <si>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</si>
  <si>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</si>
  <si>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</si>
  <si>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</si>
  <si>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</si>
  <si>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</si>
  <si>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</si>
  <si>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</si>
  <si>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</si>
  <si>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</si>
  <si>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</si>
  <si>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</si>
  <si>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</si>
  <si>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</si>
  <si>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</si>
  <si>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</si>
  <si>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</si>
  <si>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</si>
  <si>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</si>
  <si>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</si>
  <si>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</si>
  <si>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</si>
  <si>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</si>
  <si>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</si>
  <si>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</si>
  <si>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</si>
  <si>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</si>
  <si>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</si>
  <si>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</si>
  <si>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</si>
  <si>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</si>
  <si>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</si>
  <si>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</si>
  <si>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</si>
  <si>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</si>
  <si>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</si>
  <si>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</si>
  <si>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</si>
  <si>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</si>
  <si>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</si>
  <si>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</si>
  <si>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</si>
  <si>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</si>
  <si>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</si>
  <si>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</si>
  <si>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</si>
  <si>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</si>
  <si>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</si>
  <si>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</si>
  <si>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</si>
  <si>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</si>
  <si>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</si>
  <si>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</si>
  <si>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</si>
  <si>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</si>
  <si>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</si>
  <si>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</si>
  <si>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</si>
  <si>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</si>
  <si>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</si>
  <si>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</si>
  <si>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</si>
  <si>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</si>
  <si>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</si>
  <si>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</si>
  <si>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</si>
  <si>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</si>
  <si>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</si>
  <si>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</si>
  <si>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</si>
  <si>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</si>
  <si>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</si>
  <si>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</si>
  <si>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</si>
  <si>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</si>
  <si>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</si>
  <si>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</si>
  <si>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</si>
  <si>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</si>
  <si>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</si>
  <si>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</si>
  <si>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</si>
  <si>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</si>
  <si>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</si>
  <si>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</si>
  <si>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</si>
  <si>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</si>
  <si>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</si>
  <si>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</si>
  <si>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</si>
  <si>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</si>
  <si>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</si>
  <si>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</si>
  <si>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</si>
  <si>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</si>
  <si>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</si>
  <si>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</si>
  <si>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</si>
  <si>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</si>
  <si>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</si>
  <si>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</si>
  <si>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</si>
  <si>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</si>
  <si>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</si>
  <si>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</si>
  <si>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</si>
  <si>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</si>
  <si>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</si>
  <si>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</si>
  <si>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</si>
  <si>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</si>
  <si>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</si>
  <si>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</si>
  <si>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</si>
  <si>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</si>
  <si>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</si>
  <si>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</si>
  <si>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</si>
  <si>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</si>
  <si>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</si>
  <si>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</si>
  <si>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</si>
  <si>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</si>
  <si>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</si>
  <si>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</si>
  <si>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</si>
  <si>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</si>
  <si>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</si>
  <si>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</si>
  <si>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</si>
  <si>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</si>
  <si>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</si>
  <si>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</si>
  <si>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</si>
  <si>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</si>
  <si>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</si>
  <si>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</si>
  <si>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</si>
  <si>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</si>
  <si>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</si>
  <si>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</si>
  <si>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</si>
  <si>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</si>
  <si>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</si>
  <si>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</si>
  <si>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</si>
  <si>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</si>
  <si>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</si>
  <si>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</si>
  <si>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</si>
  <si>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</si>
  <si>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</si>
  <si>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</si>
  <si>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</si>
  <si>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</si>
  <si>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</si>
  <si>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</si>
  <si>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</si>
  <si>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</si>
  <si>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</si>
  <si>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</si>
  <si>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</si>
  <si>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</si>
  <si>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</si>
  <si>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</si>
  <si>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</si>
  <si>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</si>
  <si>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</si>
  <si>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</si>
  <si>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</si>
  <si>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</si>
  <si>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</si>
  <si>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</si>
  <si>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</si>
  <si>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</si>
  <si>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</si>
  <si>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</si>
  <si>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</si>
  <si>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</si>
  <si>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</si>
  <si>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</si>
  <si>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</si>
  <si>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</si>
  <si>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</si>
  <si>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</si>
  <si>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</si>
  <si>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</si>
  <si>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</si>
  <si>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</si>
  <si>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</si>
  <si>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</si>
  <si>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</si>
  <si>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</si>
  <si>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</si>
  <si>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</si>
  <si>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</si>
  <si>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</si>
  <si>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</si>
  <si>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</si>
  <si>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</si>
  <si>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</si>
  <si>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</si>
  <si>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</si>
  <si>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</si>
  <si>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</si>
  <si>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</si>
  <si>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</si>
  <si>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</si>
  <si>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</si>
  <si>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</si>
  <si>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</si>
  <si>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</si>
  <si>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</si>
  <si>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</si>
  <si>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</si>
  <si>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</si>
  <si>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</si>
  <si>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</si>
  <si>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</si>
  <si>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</si>
  <si>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</si>
  <si>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</si>
  <si>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</si>
  <si>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</si>
  <si>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</si>
  <si>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</si>
  <si>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</si>
  <si>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</si>
  <si>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</si>
  <si>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</si>
  <si>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</si>
  <si>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</si>
  <si>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</si>
  <si>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</si>
  <si>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</si>
  <si>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</si>
  <si>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</si>
  <si>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</si>
  <si>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</si>
  <si>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</si>
  <si>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</si>
  <si>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</si>
  <si>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</si>
  <si>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</si>
  <si>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</si>
  <si>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</si>
  <si>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</si>
  <si>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</si>
  <si>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</si>
  <si>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</si>
  <si>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</si>
  <si>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</si>
  <si>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</si>
  <si>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</si>
  <si>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</si>
  <si>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</si>
  <si>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</si>
  <si>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</si>
  <si>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</si>
  <si>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</si>
  <si>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</si>
  <si>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</si>
  <si>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</si>
  <si>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</si>
  <si>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</si>
  <si>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</si>
  <si>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</si>
  <si>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</si>
  <si>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</si>
  <si>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</si>
  <si>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</si>
  <si>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</si>
  <si>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</si>
  <si>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</si>
  <si>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</si>
  <si>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</si>
  <si>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</si>
  <si>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</si>
  <si>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</si>
  <si>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</si>
  <si>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</si>
  <si>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</si>
  <si>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</si>
  <si>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</si>
  <si>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</si>
  <si>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</si>
  <si>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</si>
  <si>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</si>
  <si>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</si>
  <si>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</si>
  <si>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</si>
  <si>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</si>
  <si>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</si>
  <si>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</si>
  <si>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</si>
  <si>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</si>
  <si>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</si>
  <si>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</si>
  <si>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</si>
  <si>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</si>
  <si>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</si>
  <si>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</si>
  <si>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</si>
  <si>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</si>
  <si>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</si>
  <si>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</si>
  <si>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</si>
  <si>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</si>
  <si>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</si>
  <si>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</si>
  <si>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</si>
  <si>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</si>
  <si>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</si>
  <si>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</si>
  <si>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</si>
  <si>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</si>
  <si>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</si>
  <si>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</si>
  <si>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</si>
  <si>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</si>
  <si>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</si>
  <si>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</si>
  <si>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</si>
  <si>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</si>
  <si>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</si>
  <si>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</si>
  <si>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</si>
  <si>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</si>
  <si>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</si>
  <si>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</si>
  <si>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</si>
  <si>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</si>
  <si>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</si>
  <si>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</si>
  <si>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</si>
  <si>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</si>
  <si>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</si>
  <si>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</si>
  <si>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</si>
  <si>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</si>
  <si>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</si>
  <si>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</si>
  <si>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</si>
  <si>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</si>
  <si>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</si>
  <si>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</si>
  <si>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</si>
  <si>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</si>
  <si>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</si>
  <si>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</si>
  <si>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</si>
  <si>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</si>
  <si>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</si>
  <si>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</si>
  <si>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</si>
  <si>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</si>
  <si>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</si>
  <si>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</si>
  <si>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</si>
  <si>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</si>
  <si>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</si>
  <si>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</si>
  <si>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</si>
  <si>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</si>
  <si>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</si>
  <si>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</si>
  <si>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</si>
  <si>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</si>
  <si>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</si>
  <si>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</si>
  <si>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</si>
  <si>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</si>
  <si>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</si>
  <si>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</si>
  <si>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</si>
  <si>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</si>
  <si>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</si>
  <si>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</si>
  <si>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</si>
  <si>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</si>
  <si>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</si>
  <si>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</si>
  <si>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</si>
  <si>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</si>
  <si>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</si>
  <si>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</si>
  <si>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</si>
  <si>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</si>
  <si>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</si>
  <si>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</si>
  <si>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</si>
  <si>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</si>
  <si>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</si>
  <si>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</si>
  <si>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</si>
  <si>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</si>
  <si>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</si>
  <si>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</si>
  <si>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</si>
  <si>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</si>
  <si>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</si>
  <si>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</si>
  <si>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</si>
  <si>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</si>
  <si>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</si>
  <si>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</si>
  <si>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</si>
  <si>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</si>
  <si>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</si>
  <si>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</si>
  <si>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</si>
  <si>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</si>
  <si>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</si>
  <si>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</si>
  <si>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</si>
  <si>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</si>
  <si>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</si>
  <si>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</si>
  <si>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</si>
  <si>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</si>
  <si>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</si>
  <si>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</si>
  <si>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</si>
  <si>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</si>
  <si>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</si>
  <si>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</si>
  <si>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</si>
  <si>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</si>
  <si>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</si>
  <si>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</si>
  <si>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</si>
  <si>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</si>
  <si>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</si>
  <si>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</si>
  <si>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</si>
  <si>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</si>
  <si>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</si>
  <si>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</si>
  <si>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</si>
  <si>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</si>
  <si>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</si>
  <si>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</si>
  <si>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</si>
  <si>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</si>
  <si>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</si>
  <si>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</si>
  <si>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</si>
  <si>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</si>
  <si>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</si>
  <si>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</si>
  <si>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</si>
  <si>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</si>
  <si>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</si>
  <si>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</si>
  <si>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</si>
  <si>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</si>
  <si>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</si>
  <si>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</si>
  <si>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</si>
  <si>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</si>
  <si>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</si>
  <si>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</si>
  <si>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</si>
  <si>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</si>
  <si>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</si>
  <si>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</si>
  <si>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</si>
  <si>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</si>
  <si>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</si>
  <si>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</si>
  <si>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</si>
  <si>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</si>
  <si>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</si>
  <si>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</si>
  <si>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</si>
  <si>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</si>
  <si>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</si>
  <si>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</si>
  <si>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</si>
  <si>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</si>
  <si>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</si>
  <si>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</si>
  <si>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</si>
  <si>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</si>
  <si>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</si>
  <si>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</si>
  <si>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</si>
  <si>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</si>
  <si>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</si>
  <si>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</si>
  <si>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</si>
  <si>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</si>
  <si>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</si>
  <si>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</si>
  <si>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</si>
  <si>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</si>
  <si>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</si>
  <si>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</si>
  <si>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</si>
  <si>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</si>
  <si>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</si>
  <si>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</si>
  <si>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</si>
  <si>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</si>
  <si>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</si>
  <si>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</si>
  <si>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</si>
  <si>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</si>
  <si>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</si>
  <si>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</si>
  <si>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</si>
  <si>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</si>
  <si>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</si>
  <si>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</si>
  <si>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</si>
  <si>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</si>
  <si>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</si>
  <si>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</si>
  <si>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</si>
  <si>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</si>
  <si>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</si>
  <si>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</si>
  <si>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</si>
  <si>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</si>
  <si>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</si>
  <si>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</si>
  <si>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</si>
  <si>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</si>
  <si>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</si>
  <si>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</si>
  <si>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</si>
  <si>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</si>
  <si>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</si>
  <si>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</si>
  <si>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</si>
  <si>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</si>
  <si>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</si>
  <si>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</si>
  <si>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</si>
  <si>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</si>
  <si>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</si>
  <si>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</si>
  <si>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</si>
  <si>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</si>
  <si>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</si>
  <si>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</si>
  <si>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</si>
  <si>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</si>
  <si>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</si>
  <si>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</si>
  <si>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</si>
  <si>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</si>
  <si>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</si>
  <si>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</si>
  <si>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</si>
  <si>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</si>
  <si>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</si>
  <si>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</si>
  <si>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</si>
  <si>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</si>
  <si>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</si>
  <si>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</si>
  <si>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</si>
  <si>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</si>
  <si>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</si>
  <si>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</si>
  <si>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</si>
  <si>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</si>
  <si>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</si>
  <si>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</si>
  <si>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</si>
  <si>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</si>
  <si>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</si>
  <si>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</si>
  <si>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</si>
  <si>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</si>
  <si>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</si>
  <si>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</si>
  <si>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</si>
  <si>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</si>
  <si>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</si>
  <si>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</si>
  <si>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</si>
  <si>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</si>
  <si>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</si>
  <si>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</si>
  <si>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</si>
  <si>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</si>
  <si>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</si>
  <si>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</si>
  <si>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</si>
  <si>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</si>
  <si>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</si>
  <si>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</si>
  <si>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</si>
  <si>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</si>
  <si>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</si>
  <si>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</si>
  <si>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</si>
  <si>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</si>
  <si>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</si>
  <si>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</si>
  <si>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</si>
  <si>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</si>
  <si>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</si>
  <si>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</si>
  <si>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</si>
  <si>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</si>
  <si>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</si>
  <si>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</si>
  <si>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</si>
  <si>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</si>
  <si>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</si>
  <si>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</si>
  <si>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</si>
  <si>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</si>
  <si>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</si>
  <si>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</si>
  <si>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</si>
  <si>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</si>
  <si>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</si>
  <si>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</si>
  <si>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</si>
  <si>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</si>
  <si>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</si>
  <si>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</si>
  <si>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</si>
  <si>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</si>
  <si>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</si>
  <si>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</si>
  <si>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</si>
  <si>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</si>
  <si>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</si>
  <si>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</si>
  <si>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</si>
  <si>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</si>
  <si>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</si>
  <si>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</si>
  <si>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</si>
  <si>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</si>
  <si>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</si>
  <si>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</si>
  <si>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</si>
  <si>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</si>
  <si>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</si>
  <si>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</si>
  <si>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</si>
  <si>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</si>
  <si>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</si>
  <si>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</si>
  <si>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</si>
  <si>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</si>
  <si>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</si>
  <si>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</si>
  <si>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</si>
  <si>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</si>
  <si>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</si>
  <si>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</si>
  <si>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</si>
  <si>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</si>
  <si>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</si>
  <si>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</si>
  <si>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</si>
  <si>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</si>
  <si>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</si>
  <si>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</si>
  <si>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</si>
  <si>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</si>
  <si>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</si>
  <si>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</si>
  <si>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</si>
  <si>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</si>
  <si>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</si>
  <si>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</si>
  <si>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</si>
  <si>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</si>
  <si>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</si>
  <si>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</si>
  <si>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</si>
  <si>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</si>
  <si>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</si>
  <si>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</si>
  <si>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</si>
  <si>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</si>
  <si>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</si>
  <si>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</si>
  <si>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</si>
  <si>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</si>
  <si>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</si>
  <si>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</si>
  <si>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</si>
  <si>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</si>
  <si>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</si>
  <si>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</si>
  <si>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</si>
  <si>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</si>
  <si>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</si>
  <si>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</si>
  <si>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</si>
  <si>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</si>
  <si>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</si>
  <si>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</si>
  <si>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</si>
  <si>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</si>
  <si>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</si>
  <si>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</si>
  <si>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</si>
  <si>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</si>
  <si>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</si>
  <si>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</si>
  <si>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</si>
  <si>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</si>
  <si>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</si>
  <si>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</si>
  <si>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</si>
  <si>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</si>
  <si>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</si>
  <si>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</si>
  <si>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</si>
  <si>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</si>
  <si>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</si>
  <si>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</si>
  <si>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</si>
  <si>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</si>
  <si>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</si>
  <si>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</si>
  <si>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</si>
  <si>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</si>
  <si>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</si>
  <si>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</si>
  <si>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</si>
  <si>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</si>
  <si>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</si>
  <si>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</si>
  <si>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</si>
  <si>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</si>
  <si>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</si>
  <si>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</si>
  <si>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</si>
  <si>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</si>
  <si>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</si>
  <si>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</si>
  <si>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</si>
  <si>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</si>
  <si>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</si>
  <si>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</si>
  <si>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</si>
  <si>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</si>
  <si>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</si>
  <si>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</si>
  <si>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</si>
  <si>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</si>
  <si>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</si>
  <si>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</si>
  <si>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</si>
  <si>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</si>
  <si>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</si>
  <si>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</si>
  <si>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</si>
  <si>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</si>
  <si>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</si>
  <si>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</si>
  <si>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</si>
  <si>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</si>
  <si>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</si>
  <si>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</si>
  <si>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</si>
  <si>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</si>
  <si>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</si>
  <si>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</si>
  <si>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</si>
  <si>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</si>
  <si>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</si>
  <si>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</si>
  <si>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</si>
  <si>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</si>
  <si>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</si>
  <si>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</si>
  <si>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</si>
  <si>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</si>
  <si>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</si>
  <si>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</si>
  <si>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</si>
  <si>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</si>
  <si>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</si>
  <si>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</si>
  <si>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</si>
  <si>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</si>
  <si>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</si>
  <si>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</si>
  <si>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</si>
  <si>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</si>
  <si>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</si>
  <si>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</si>
  <si>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</si>
  <si>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</si>
  <si>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</si>
  <si>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</si>
  <si>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</si>
  <si>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</si>
  <si>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</si>
  <si>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</si>
  <si>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</si>
  <si>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</si>
  <si>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</si>
  <si>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</si>
  <si>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</si>
  <si>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</si>
  <si>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</si>
  <si>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</si>
  <si>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</si>
  <si>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</si>
  <si>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</si>
  <si>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</si>
  <si>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</si>
  <si>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</si>
  <si>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</si>
  <si>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</si>
  <si>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</si>
  <si>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</si>
  <si>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</si>
  <si>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</si>
  <si>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</si>
  <si>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</si>
  <si>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</si>
  <si>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</si>
  <si>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</si>
  <si>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</si>
  <si>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</si>
  <si>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</si>
  <si>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</si>
  <si>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</si>
  <si>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</si>
  <si>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</si>
  <si>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</si>
  <si>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</si>
  <si>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</si>
  <si>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</si>
  <si>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</si>
  <si>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</si>
  <si>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</si>
  <si>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</si>
  <si>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</si>
  <si>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</si>
  <si>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</si>
  <si>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</si>
  <si>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</si>
  <si>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</si>
  <si>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</si>
  <si>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</si>
  <si>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</si>
  <si>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</si>
  <si>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</si>
  <si>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</si>
  <si>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</si>
  <si>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</si>
  <si>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</si>
  <si>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</si>
  <si>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</si>
  <si>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</si>
  <si>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</si>
  <si>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</si>
  <si>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</si>
  <si>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</si>
  <si>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</si>
  <si>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</si>
  <si>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</si>
  <si>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</si>
  <si>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</si>
  <si>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</si>
  <si>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</si>
  <si>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</si>
  <si>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</si>
  <si>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</si>
  <si>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</si>
  <si>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</si>
  <si>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</si>
  <si>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</si>
  <si>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</si>
  <si>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</si>
  <si>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</si>
  <si>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</si>
  <si>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</si>
  <si>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</si>
  <si>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</si>
  <si>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</si>
  <si>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</si>
  <si>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</si>
  <si>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</si>
  <si>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</si>
  <si>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</si>
  <si>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</si>
  <si>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</si>
  <si>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</si>
  <si>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</si>
  <si>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</si>
  <si>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</si>
  <si>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</si>
  <si>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</si>
  <si>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</si>
  <si>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</si>
  <si>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</si>
  <si>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</si>
  <si>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</si>
  <si>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</si>
  <si>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</si>
  <si>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</si>
  <si>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</si>
  <si>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</si>
  <si>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</si>
  <si>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</si>
  <si>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</si>
  <si>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</si>
  <si>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</si>
  <si>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</si>
  <si>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</si>
  <si>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</si>
  <si>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</si>
  <si>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</si>
  <si>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</si>
  <si>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</si>
  <si>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</si>
  <si>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</si>
  <si>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</si>
  <si>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</si>
  <si>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</si>
  <si>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</si>
  <si>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</si>
  <si>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</si>
  <si>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</si>
  <si>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</si>
  <si>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</si>
  <si>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</si>
  <si>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</si>
  <si>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</si>
  <si>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</si>
  <si>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</si>
  <si>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</si>
  <si>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</si>
  <si>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</si>
  <si>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</si>
  <si>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</si>
  <si>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</si>
  <si>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</si>
  <si>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</si>
  <si>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</si>
  <si>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</si>
  <si>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</si>
  <si>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</si>
  <si>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</si>
  <si>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</si>
  <si>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</si>
  <si>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</si>
  <si>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</si>
  <si>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</si>
  <si>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</si>
  <si>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</si>
  <si>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</si>
  <si>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</si>
  <si>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</si>
  <si>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</si>
  <si>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</si>
  <si>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</si>
  <si>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</si>
  <si>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</si>
  <si>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</si>
  <si>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</si>
  <si>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</si>
  <si>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</si>
  <si>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</si>
  <si>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</si>
  <si>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</si>
  <si>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</si>
  <si>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</si>
  <si>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</si>
  <si>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</si>
  <si>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</si>
  <si>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</si>
  <si>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</si>
  <si>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</si>
  <si>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</si>
  <si>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</si>
  <si>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</si>
  <si>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</si>
  <si>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</si>
  <si>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</si>
  <si>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</si>
  <si>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</si>
  <si>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</si>
  <si>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</si>
  <si>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</si>
  <si>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</si>
  <si>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</si>
  <si>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</si>
  <si>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</si>
  <si>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</si>
  <si>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</si>
  <si>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</si>
  <si>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</si>
  <si>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</si>
  <si>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</si>
  <si>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</si>
  <si>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</si>
  <si>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</si>
  <si>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</si>
  <si>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</si>
  <si>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</si>
  <si>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</si>
  <si>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</si>
  <si>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</si>
  <si>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</si>
  <si>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</si>
  <si>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</si>
  <si>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</si>
  <si>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</si>
  <si>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</si>
  <si>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</si>
  <si>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</si>
  <si>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</si>
  <si>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</si>
  <si>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</si>
  <si>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</si>
  <si>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</si>
  <si>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</si>
  <si>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</si>
  <si>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</si>
  <si>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</si>
  <si>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</si>
  <si>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</si>
  <si>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</si>
  <si>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</si>
  <si>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</si>
  <si>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</si>
  <si>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</si>
  <si>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</si>
  <si>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</si>
  <si>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</si>
  <si>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</si>
  <si>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</si>
  <si>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</si>
  <si>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</si>
  <si>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</si>
  <si>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</si>
  <si>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</si>
  <si>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</si>
  <si>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</si>
  <si>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</si>
  <si>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</si>
  <si>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</si>
  <si>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</si>
  <si>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</si>
  <si>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</si>
  <si>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</si>
  <si>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</si>
  <si>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</si>
  <si>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</si>
  <si>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</si>
  <si>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</si>
  <si>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</si>
  <si>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</si>
  <si>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</si>
  <si>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</si>
  <si>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</si>
  <si>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</si>
  <si>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</si>
  <si>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</si>
  <si>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</si>
  <si>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</si>
  <si>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</si>
  <si>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</si>
  <si>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</si>
  <si>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</si>
  <si>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</si>
  <si>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</si>
  <si>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</si>
  <si>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</si>
  <si>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</si>
  <si>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</si>
  <si>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</si>
  <si>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</si>
  <si>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</si>
  <si>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</si>
  <si>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</si>
  <si>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</si>
  <si>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</si>
  <si>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</si>
  <si>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</si>
  <si>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</si>
  <si>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</si>
  <si>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</si>
  <si>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</si>
  <si>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</si>
  <si>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</si>
  <si>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</si>
  <si>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</si>
  <si>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</si>
  <si>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</si>
  <si>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</si>
  <si>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</si>
  <si>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</si>
  <si>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</si>
  <si>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</si>
  <si>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</si>
  <si>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</si>
  <si>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</si>
  <si>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</si>
  <si>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</si>
  <si>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</si>
  <si>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</si>
  <si>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</si>
  <si>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</si>
  <si>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</si>
  <si>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</si>
  <si>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</si>
  <si>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</si>
  <si>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</si>
  <si>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</si>
  <si>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</si>
  <si>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</si>
  <si>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</si>
  <si>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</si>
  <si>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</si>
  <si>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</si>
  <si>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</si>
  <si>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</si>
  <si>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</si>
  <si>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</si>
  <si>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</si>
  <si>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</si>
  <si>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</si>
  <si>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</si>
  <si>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</si>
  <si>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</si>
  <si>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</si>
  <si>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</si>
  <si>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</si>
  <si>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</si>
  <si>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</si>
  <si>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</si>
  <si>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</si>
  <si>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</si>
  <si>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</si>
  <si>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</si>
  <si>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</si>
  <si>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</si>
  <si>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</si>
  <si>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</si>
  <si>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</si>
  <si>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</si>
  <si>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</si>
  <si>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</si>
  <si>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</si>
  <si>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</si>
  <si>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</si>
  <si>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</si>
  <si>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</si>
  <si>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</si>
  <si>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</si>
  <si>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</si>
  <si>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</si>
  <si>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</si>
  <si>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</si>
  <si>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</si>
  <si>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</si>
  <si>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</si>
  <si>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</si>
  <si>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</si>
  <si>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</si>
  <si>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</si>
  <si>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</si>
  <si>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</si>
  <si>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</si>
  <si>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</si>
  <si>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</si>
  <si>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</si>
  <si>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</si>
  <si>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</si>
  <si>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</si>
  <si>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</si>
  <si>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</si>
  <si>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</si>
  <si>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</si>
  <si>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</si>
  <si>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</si>
  <si>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</si>
  <si>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</si>
  <si>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</si>
  <si>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</si>
  <si>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</si>
  <si>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</si>
  <si>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</si>
  <si>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</si>
  <si>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</si>
  <si>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</si>
  <si>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</si>
  <si>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</si>
  <si>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</si>
  <si>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</si>
  <si>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</si>
  <si>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</si>
  <si>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</si>
  <si>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</si>
  <si>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</si>
  <si>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</si>
  <si>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</si>
  <si>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</si>
  <si>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</si>
  <si>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</si>
  <si>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</si>
  <si>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</si>
  <si>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</si>
  <si>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</si>
  <si>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</si>
  <si>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</si>
  <si>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</si>
  <si>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</si>
  <si>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</si>
  <si>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</si>
  <si>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</si>
  <si>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</si>
  <si>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</si>
  <si>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</si>
  <si>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</si>
  <si>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</si>
  <si>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</si>
  <si>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</si>
  <si>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</si>
  <si>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</si>
  <si>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</si>
  <si>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</si>
  <si>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</si>
  <si>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</si>
  <si>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</si>
  <si>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</si>
  <si>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</si>
  <si>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</si>
  <si>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</si>
  <si>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</si>
  <si>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</si>
  <si>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</si>
  <si>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</si>
  <si>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</si>
  <si>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</si>
  <si>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</si>
  <si>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</si>
  <si>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</si>
  <si>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</si>
  <si>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</si>
  <si>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</si>
  <si>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</si>
  <si>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</si>
  <si>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</si>
  <si>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</si>
  <si>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</si>
  <si>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</si>
  <si>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</si>
  <si>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</si>
  <si>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</si>
  <si>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</si>
  <si>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</si>
  <si>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</si>
  <si>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</si>
  <si>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</si>
  <si>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</si>
  <si>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</si>
  <si>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</si>
  <si>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</si>
  <si>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</si>
  <si>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</si>
  <si>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</si>
  <si>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</si>
  <si>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</si>
  <si>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</si>
  <si>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</si>
  <si>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</si>
  <si>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</si>
  <si>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</si>
  <si>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</si>
  <si>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</si>
  <si>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</si>
  <si>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</si>
  <si>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</si>
  <si>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</si>
  <si>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</si>
  <si>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</si>
  <si>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</si>
  <si>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</si>
  <si>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</si>
  <si>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</si>
  <si>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</si>
  <si>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</si>
  <si>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</si>
  <si>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</si>
  <si>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</si>
  <si>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</si>
  <si>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</si>
  <si>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</si>
  <si>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</si>
  <si>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</si>
  <si>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</si>
  <si>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</si>
  <si>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</si>
  <si>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</si>
  <si>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</si>
  <si>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</si>
  <si>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</si>
  <si>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</si>
  <si>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</si>
  <si>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</si>
  <si>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</si>
  <si>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</si>
  <si>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</si>
  <si>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</si>
  <si>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</si>
  <si>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</si>
  <si>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</si>
  <si>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</si>
  <si>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</si>
  <si>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</si>
  <si>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</si>
  <si>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</si>
  <si>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</si>
  <si>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</si>
  <si>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</si>
  <si>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</si>
  <si>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</si>
  <si>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</si>
  <si>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</si>
  <si>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</si>
  <si>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</si>
  <si>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</si>
  <si>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</si>
  <si>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</si>
  <si>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</si>
  <si>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</si>
  <si>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</si>
  <si>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</si>
  <si>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</si>
  <si>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</si>
  <si>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</si>
  <si>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</si>
  <si>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</si>
  <si>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</si>
  <si>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</si>
  <si>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</si>
  <si>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</si>
  <si>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</si>
  <si>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</si>
  <si>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</si>
  <si>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</si>
  <si>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</si>
  <si>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</si>
  <si>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</si>
  <si>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</si>
  <si>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</si>
  <si>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</si>
  <si>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</si>
  <si>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</si>
  <si>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</si>
  <si>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</si>
  <si>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</si>
  <si>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</si>
  <si>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</si>
  <si>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</si>
  <si>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</si>
  <si>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</si>
  <si>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</si>
  <si>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</si>
  <si>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</si>
  <si>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</si>
  <si>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</si>
  <si>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</si>
  <si>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</si>
  <si>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</si>
  <si>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</si>
  <si>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</si>
  <si>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</si>
  <si>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</si>
  <si>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</si>
  <si>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</si>
  <si>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</si>
  <si>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</si>
  <si>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</si>
  <si>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</si>
  <si>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</si>
  <si>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</si>
  <si>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</si>
  <si>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</si>
  <si>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</si>
  <si>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</si>
  <si>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</si>
  <si>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</si>
  <si>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</si>
  <si>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</si>
  <si>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</si>
  <si>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</si>
  <si>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</si>
  <si>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</si>
  <si>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</si>
  <si>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</si>
  <si>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</si>
  <si>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</si>
  <si>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</si>
  <si>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</si>
  <si>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</si>
  <si>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</si>
  <si>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</si>
  <si>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</si>
  <si>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</si>
  <si>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</si>
  <si>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</si>
  <si>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</si>
  <si>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</si>
  <si>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</si>
  <si>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</si>
  <si>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</si>
  <si>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</si>
  <si>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</si>
  <si>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</si>
  <si>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</si>
  <si>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</si>
  <si>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</si>
  <si>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</si>
  <si>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</si>
  <si>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</si>
  <si>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</si>
  <si>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</si>
  <si>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</si>
  <si>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</si>
  <si>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</si>
  <si>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</si>
  <si>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</si>
  <si>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</si>
  <si>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</si>
  <si>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</si>
  <si>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</si>
  <si>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</si>
  <si>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</si>
  <si>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</si>
  <si>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</si>
  <si>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</si>
  <si>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</si>
  <si>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</si>
  <si>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</si>
  <si>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</si>
  <si>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</si>
  <si>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</si>
  <si>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</si>
  <si>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</si>
  <si>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</si>
  <si>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</si>
  <si>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</si>
  <si>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</si>
  <si>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</si>
  <si>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</si>
  <si>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</si>
  <si>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</si>
  <si>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</si>
  <si>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</si>
  <si>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</si>
  <si>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</si>
  <si>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</si>
  <si>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</si>
  <si>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</si>
  <si>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</si>
  <si>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</si>
  <si>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</si>
  <si>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</si>
  <si>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</si>
  <si>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</si>
  <si>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</si>
  <si>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</si>
  <si>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</si>
  <si>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</si>
  <si>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</si>
  <si>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</si>
  <si>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</si>
  <si>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</si>
  <si>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</si>
  <si>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</si>
  <si>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</si>
  <si>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</si>
  <si>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</si>
  <si>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</si>
  <si>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</si>
  <si>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</si>
  <si>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</si>
  <si>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</si>
  <si>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</si>
  <si>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</si>
  <si>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</si>
  <si>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</si>
  <si>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</si>
  <si>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</si>
  <si>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</si>
  <si>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</si>
  <si>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</si>
  <si>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</si>
  <si>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</si>
  <si>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</si>
  <si>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</si>
  <si>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</si>
  <si>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</si>
  <si>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</si>
  <si>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</si>
  <si>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</si>
  <si>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</si>
  <si>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</si>
  <si>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</si>
  <si>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</si>
  <si>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</si>
  <si>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</si>
  <si>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</si>
  <si>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</si>
  <si>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</si>
  <si>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</si>
  <si>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</si>
  <si>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</si>
  <si>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</si>
  <si>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</si>
  <si>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</si>
  <si>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</si>
  <si>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</si>
  <si>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</si>
  <si>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</si>
  <si>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</si>
  <si>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</si>
  <si>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</si>
  <si>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</si>
  <si>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</si>
  <si>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</si>
  <si>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</si>
  <si>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</si>
  <si>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</si>
  <si>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</si>
  <si>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</si>
  <si>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</si>
  <si>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</si>
  <si>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</si>
  <si>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</si>
  <si>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</si>
  <si>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</si>
  <si>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</si>
  <si>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</si>
  <si>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</si>
  <si>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</si>
  <si>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</si>
  <si>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</si>
  <si>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</si>
  <si>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</si>
  <si>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</si>
  <si>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</si>
  <si>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</si>
  <si>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</si>
  <si>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</si>
  <si>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</si>
  <si>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</si>
  <si>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</si>
  <si>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</si>
  <si>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</si>
  <si>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</si>
  <si>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</si>
  <si>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</si>
  <si>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</si>
  <si>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</si>
  <si>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</si>
  <si>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</si>
  <si>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</si>
  <si>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</si>
  <si>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</si>
  <si>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</si>
  <si>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</si>
  <si>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</si>
  <si>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</si>
  <si>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</si>
  <si>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</si>
  <si>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</si>
  <si>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</si>
  <si>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</si>
  <si>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</si>
  <si>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</si>
  <si>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</si>
  <si>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</si>
  <si>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</si>
  <si>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</si>
  <si>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</si>
  <si>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</si>
  <si>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</si>
  <si>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</si>
  <si>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</si>
  <si>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</si>
  <si>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</si>
  <si>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</si>
  <si>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</si>
  <si>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</si>
  <si>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</si>
  <si>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</si>
  <si>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</si>
  <si>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</si>
  <si>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</si>
  <si>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</si>
  <si>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</si>
  <si>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</si>
  <si>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</si>
  <si>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</si>
  <si>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</si>
  <si>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</si>
  <si>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</si>
  <si>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</si>
  <si>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</si>
  <si>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</si>
  <si>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</si>
  <si>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</si>
  <si>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</si>
  <si>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</si>
  <si>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</si>
  <si>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</si>
  <si>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</si>
  <si>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</si>
  <si>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</si>
  <si>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</si>
  <si>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</si>
  <si>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</si>
  <si>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</si>
  <si>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</si>
  <si>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</si>
  <si>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</si>
  <si>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</si>
  <si>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</si>
  <si>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</si>
  <si>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</si>
  <si>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</si>
  <si>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</si>
  <si>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</si>
  <si>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</si>
  <si>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</si>
  <si>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</si>
  <si>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</si>
  <si>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</si>
  <si>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</si>
  <si>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</si>
  <si>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</si>
  <si>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</si>
  <si>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</si>
  <si>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</si>
  <si>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</si>
  <si>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</si>
  <si>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</si>
  <si>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</si>
  <si>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</si>
  <si>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</si>
  <si>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</si>
  <si>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</si>
  <si>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</si>
  <si>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</si>
  <si>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</si>
  <si>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</si>
  <si>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</si>
  <si>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</si>
  <si>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</si>
  <si>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</si>
  <si>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</si>
  <si>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</si>
  <si>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</si>
  <si>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</si>
  <si>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</si>
  <si>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</si>
  <si>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</si>
  <si>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</si>
  <si>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</si>
  <si>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</si>
  <si>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</si>
  <si>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</si>
  <si>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</si>
  <si>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</si>
  <si>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</si>
  <si>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</si>
  <si>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</si>
  <si>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</si>
  <si>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</si>
  <si>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</si>
  <si>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</si>
  <si>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</si>
  <si>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</si>
  <si>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</si>
  <si>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</si>
  <si>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</si>
  <si>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</si>
  <si>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</si>
  <si>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</si>
  <si>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</si>
  <si>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</si>
  <si>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</si>
  <si>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</si>
  <si>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</si>
  <si>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</si>
  <si>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</si>
  <si>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</si>
  <si>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</si>
  <si>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</si>
  <si>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</si>
  <si>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</si>
  <si>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</si>
  <si>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</si>
  <si>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</si>
  <si>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</si>
  <si>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</si>
  <si>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</si>
  <si>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</si>
  <si>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</si>
  <si>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</si>
  <si>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</si>
  <si>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</si>
  <si>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</si>
  <si>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</si>
  <si>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</si>
  <si>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</si>
  <si>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</si>
  <si>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</si>
  <si>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</si>
  <si>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</si>
  <si>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</si>
  <si>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</si>
  <si>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</si>
  <si>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</si>
  <si>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</si>
  <si>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</si>
  <si>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</si>
  <si>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</si>
  <si>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</si>
  <si>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</si>
  <si>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</si>
  <si>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</si>
  <si>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</si>
  <si>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</si>
  <si>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</si>
  <si>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</si>
  <si>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</si>
  <si>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</si>
  <si>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</si>
  <si>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</si>
  <si>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</si>
  <si>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</si>
  <si>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</si>
  <si>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</si>
  <si>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</si>
  <si>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</si>
  <si>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</si>
  <si>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</si>
  <si>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</si>
  <si>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</si>
  <si>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</si>
  <si>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</si>
  <si>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</si>
  <si>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</si>
  <si>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</si>
  <si>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</si>
  <si>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</si>
  <si>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</si>
  <si>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</si>
  <si>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</si>
  <si>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</si>
  <si>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</si>
  <si>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</si>
  <si>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</si>
  <si>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</si>
  <si>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</si>
  <si>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</si>
  <si>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</si>
  <si>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</si>
  <si>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</si>
  <si>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</si>
  <si>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</si>
  <si>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</si>
  <si>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</si>
  <si>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</si>
  <si>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</si>
  <si>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</si>
  <si>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</si>
  <si>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</si>
  <si>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</si>
  <si>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</si>
  <si>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</si>
  <si>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</si>
  <si>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</si>
  <si>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</si>
  <si>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</si>
  <si>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</si>
  <si>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</si>
  <si>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</si>
  <si>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</si>
  <si>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</si>
  <si>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</si>
  <si>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</si>
  <si>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</si>
  <si>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</si>
  <si>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</si>
  <si>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</si>
  <si>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</si>
  <si>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</si>
  <si>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</si>
  <si>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</si>
  <si>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</si>
  <si>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</si>
  <si>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</si>
  <si>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</si>
  <si>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</si>
  <si>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</si>
  <si>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</si>
  <si>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</si>
  <si>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</si>
  <si>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</si>
  <si>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</si>
  <si>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</si>
  <si>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</si>
  <si>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</si>
  <si>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</si>
  <si>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</si>
  <si>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</si>
  <si>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</si>
  <si>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</si>
  <si>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</si>
  <si>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</si>
  <si>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</si>
  <si>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</si>
  <si>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</si>
  <si>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</si>
  <si>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</si>
  <si>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</si>
  <si>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</si>
  <si>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</si>
  <si>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</si>
  <si>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</si>
  <si>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</si>
  <si>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</si>
  <si>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</si>
  <si>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</si>
  <si>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</si>
  <si>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</si>
  <si>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</si>
  <si>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</si>
  <si>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</si>
  <si>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</si>
  <si>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</si>
  <si>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</si>
  <si>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</si>
  <si>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</si>
  <si>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</si>
  <si>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</si>
  <si>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</si>
  <si>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</si>
  <si>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</si>
  <si>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</si>
  <si>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</si>
  <si>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</si>
  <si>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</si>
  <si>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</si>
  <si>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</si>
  <si>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</si>
  <si>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</si>
  <si>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</si>
  <si>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</si>
  <si>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</si>
  <si>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</si>
  <si>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</si>
  <si>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</si>
  <si>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</si>
  <si>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</si>
  <si>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</si>
  <si>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</si>
  <si>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</si>
  <si>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</si>
  <si>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</si>
  <si>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</si>
  <si>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</si>
  <si>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</si>
  <si>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</si>
  <si>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</si>
  <si>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</si>
  <si>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</si>
  <si>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</si>
  <si>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</si>
  <si>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</si>
  <si>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</si>
  <si>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</si>
  <si>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</si>
  <si>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</si>
  <si>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</si>
  <si>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</si>
  <si>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</si>
  <si>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</si>
  <si>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</si>
  <si>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</si>
  <si>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</si>
  <si>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</si>
  <si>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</si>
  <si>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</si>
  <si>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</si>
  <si>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</si>
  <si>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</si>
  <si>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</si>
  <si>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</si>
  <si>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</si>
  <si>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</si>
  <si>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</si>
  <si>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</si>
  <si>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</si>
  <si>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</si>
  <si>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</si>
  <si>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</si>
  <si>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</si>
  <si>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</si>
  <si>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</si>
  <si>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</si>
  <si>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</si>
  <si>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</si>
  <si>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</si>
  <si>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</si>
  <si>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</si>
  <si>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</si>
  <si>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</si>
  <si>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</si>
  <si>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</si>
  <si>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</si>
  <si>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</si>
  <si>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</si>
  <si>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</si>
  <si>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</si>
  <si>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</si>
  <si>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</si>
  <si>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</si>
  <si>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</si>
  <si>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</si>
  <si>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</si>
  <si>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</si>
  <si>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</si>
  <si>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</si>
  <si>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</si>
  <si>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</si>
  <si>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</si>
  <si>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</si>
  <si>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</si>
  <si>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</si>
  <si>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</si>
  <si>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</si>
  <si>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</si>
  <si>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</si>
  <si>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</si>
  <si>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</si>
  <si>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</si>
  <si>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</si>
  <si>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</si>
  <si>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</si>
  <si>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</si>
  <si>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</si>
  <si>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</si>
  <si>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</si>
  <si>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</si>
  <si>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</si>
  <si>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</si>
  <si>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</si>
  <si>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</si>
  <si>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</si>
  <si>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</si>
  <si>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</si>
  <si>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</si>
  <si>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</si>
  <si>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</si>
  <si>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</si>
  <si>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</si>
  <si>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</si>
  <si>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</si>
  <si>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</si>
  <si>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</si>
  <si>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</si>
  <si>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</si>
  <si>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</si>
  <si>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</si>
  <si>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</si>
  <si>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</si>
  <si>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</si>
  <si>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</si>
  <si>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</si>
  <si>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</si>
  <si>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</si>
  <si>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</si>
  <si>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</si>
  <si>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</si>
  <si>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</si>
  <si>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</si>
  <si>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</si>
  <si>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</si>
  <si>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</si>
  <si>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</si>
  <si>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</si>
  <si>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</si>
  <si>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</si>
  <si>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</si>
  <si>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</si>
  <si>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</si>
  <si>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</si>
  <si>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</si>
  <si>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</si>
  <si>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</si>
  <si>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</si>
  <si>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</si>
  <si>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</si>
  <si>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</si>
  <si>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</si>
  <si>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</si>
  <si>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</si>
  <si>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</si>
  <si>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</si>
  <si>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</si>
  <si>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</si>
  <si>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</si>
  <si>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</si>
  <si>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</si>
  <si>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</si>
  <si>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</si>
  <si>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</si>
  <si>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</si>
  <si>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</si>
  <si>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</si>
  <si>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</si>
  <si>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</si>
  <si>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</si>
  <si>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</si>
  <si>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</si>
  <si>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</si>
  <si>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</si>
  <si>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</si>
  <si>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</si>
  <si>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</si>
  <si>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</si>
  <si>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</si>
  <si>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</si>
  <si>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</si>
  <si>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</si>
  <si>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</si>
  <si>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</si>
  <si>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</si>
  <si>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</si>
  <si>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</si>
  <si>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</si>
  <si>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</si>
  <si>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</si>
  <si>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</si>
  <si>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</si>
  <si>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</si>
  <si>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</si>
  <si>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</si>
  <si>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</si>
  <si>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</si>
  <si>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</si>
  <si>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</si>
  <si>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</si>
  <si>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</si>
  <si>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</si>
  <si>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</si>
  <si>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</si>
  <si>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</si>
  <si>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</si>
  <si>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</si>
  <si>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</si>
  <si>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</si>
  <si>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</si>
  <si>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</si>
  <si>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</si>
  <si>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</si>
  <si>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</si>
  <si>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</si>
  <si>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</si>
  <si>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</si>
  <si>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</si>
  <si>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</si>
  <si>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</si>
  <si>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</si>
  <si>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</si>
  <si>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</si>
  <si>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</si>
  <si>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</si>
  <si>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</si>
  <si>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</si>
  <si>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</si>
  <si>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</si>
  <si>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</si>
  <si>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</si>
  <si>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</si>
  <si>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</si>
  <si>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</si>
  <si>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</si>
  <si>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</si>
  <si>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</si>
  <si>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</si>
  <si>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</si>
  <si>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</si>
  <si>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</si>
  <si>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</si>
  <si>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</si>
  <si>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</si>
  <si>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</si>
  <si>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</si>
  <si>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</si>
  <si>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</si>
  <si>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</si>
  <si>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</si>
  <si>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</si>
  <si>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</si>
  <si>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</si>
  <si>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</si>
  <si>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</si>
  <si>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</si>
  <si>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</si>
  <si>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</si>
  <si>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</si>
  <si>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</si>
  <si>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</si>
  <si>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</si>
  <si>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</si>
  <si>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</si>
  <si>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</si>
  <si>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</si>
  <si>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</si>
  <si>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</si>
  <si>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</si>
  <si>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</si>
  <si>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</si>
  <si>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</si>
  <si>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</si>
  <si>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</si>
  <si>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</si>
  <si>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</si>
  <si>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</si>
  <si>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</si>
  <si>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</si>
  <si>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</si>
  <si>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</si>
  <si>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</si>
  <si>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</si>
  <si>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</si>
  <si>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</si>
  <si>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</si>
  <si>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</si>
  <si>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</si>
  <si>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</si>
  <si>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</si>
  <si>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</si>
  <si>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</si>
  <si>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</si>
  <si>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</si>
  <si>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</si>
  <si>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</si>
  <si>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</si>
  <si>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</si>
  <si>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</si>
  <si>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</si>
  <si>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</si>
  <si>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</si>
  <si>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</si>
  <si>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</si>
  <si>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</si>
  <si>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</si>
  <si>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</si>
  <si>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</si>
  <si>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</si>
  <si>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</si>
  <si>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</si>
  <si>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</si>
  <si>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</si>
  <si>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</si>
  <si>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</si>
  <si>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</si>
  <si>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</si>
  <si>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</si>
  <si>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</si>
  <si>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</si>
  <si>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</si>
  <si>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</si>
  <si>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</si>
  <si>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</si>
  <si>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</si>
  <si>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</si>
  <si>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</si>
  <si>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</si>
  <si>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</si>
  <si>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</si>
  <si>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</si>
  <si>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</si>
  <si>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</si>
  <si>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</si>
  <si>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</si>
  <si>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</si>
  <si>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</si>
  <si>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</si>
  <si>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</si>
  <si>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</si>
  <si>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</si>
  <si>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</si>
  <si>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</si>
  <si>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</si>
  <si>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</si>
  <si>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</si>
  <si>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</si>
  <si>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</si>
  <si>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</si>
  <si>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</si>
  <si>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</si>
  <si>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</si>
  <si>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</si>
  <si>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</si>
  <si>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</si>
  <si>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</si>
  <si>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</si>
  <si>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</si>
  <si>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</si>
  <si>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</si>
  <si>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</si>
  <si>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</si>
  <si>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</si>
  <si>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</si>
  <si>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</si>
  <si>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</si>
  <si>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</si>
  <si>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</si>
  <si>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</si>
  <si>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</si>
  <si>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</si>
  <si>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</si>
  <si>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</si>
  <si>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</si>
  <si>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</si>
  <si>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</si>
  <si>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</si>
  <si>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</si>
  <si>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</si>
  <si>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</si>
  <si>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</si>
  <si>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</si>
  <si>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</si>
  <si>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</si>
  <si>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</si>
  <si>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</si>
  <si>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</si>
  <si>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</si>
  <si>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</si>
  <si>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</si>
  <si>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</si>
  <si>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</si>
  <si>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</si>
  <si>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</si>
  <si>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</si>
  <si>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</si>
  <si>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</si>
  <si>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</si>
  <si>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</si>
  <si>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</si>
  <si>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</si>
  <si>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</si>
  <si>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</si>
  <si>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</si>
  <si>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</si>
  <si>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</si>
  <si>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</si>
  <si>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</si>
  <si>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</si>
  <si>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</si>
  <si>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</si>
  <si>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</si>
  <si>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</si>
  <si>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</si>
  <si>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</si>
  <si>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</si>
  <si>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</si>
  <si>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</si>
  <si>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</si>
  <si>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</si>
  <si>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</si>
  <si>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</si>
  <si>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</si>
  <si>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</si>
  <si>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</si>
  <si>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</si>
  <si>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</si>
  <si>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</si>
  <si>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</si>
  <si>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</si>
  <si>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</si>
  <si>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</si>
  <si>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</si>
  <si>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</si>
  <si>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</si>
  <si>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</si>
  <si>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</si>
  <si>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</si>
  <si>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</si>
  <si>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</si>
  <si>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</si>
  <si>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</si>
  <si>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</si>
  <si>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</si>
  <si>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</si>
  <si>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</si>
  <si>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</si>
  <si>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</si>
  <si>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</si>
  <si>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</si>
  <si>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</si>
  <si>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</si>
  <si>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</si>
  <si>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</si>
  <si>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</si>
  <si>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</si>
  <si>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</si>
  <si>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</si>
  <si>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</si>
  <si>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</si>
  <si>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</si>
  <si>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</si>
  <si>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</si>
  <si>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</si>
  <si>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</si>
  <si>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</si>
  <si>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</si>
  <si>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</si>
  <si>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</si>
  <si>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</si>
  <si>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</si>
  <si>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</si>
  <si>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</si>
  <si>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</si>
  <si>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</si>
  <si>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</si>
  <si>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</si>
  <si>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</si>
  <si>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</si>
  <si>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</si>
  <si>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</si>
  <si>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</si>
  <si>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</si>
  <si>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</si>
  <si>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</si>
  <si>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</si>
  <si>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</si>
  <si>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</si>
  <si>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</si>
  <si>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</si>
  <si>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</si>
  <si>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</si>
  <si>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</si>
  <si>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</si>
  <si>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</si>
  <si>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</si>
  <si>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</si>
  <si>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</si>
  <si>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</si>
  <si>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</si>
  <si>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</si>
  <si>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</si>
  <si>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</si>
  <si>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</si>
  <si>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</si>
  <si>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</si>
  <si>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</si>
  <si>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</si>
  <si>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</si>
  <si>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</si>
  <si>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</si>
  <si>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</si>
  <si>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</si>
  <si>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</si>
  <si>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</si>
  <si>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</si>
  <si>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</si>
  <si>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</si>
  <si>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</si>
  <si>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</si>
  <si>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</si>
  <si>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</si>
  <si>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</si>
  <si>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</si>
  <si>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</si>
  <si>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</si>
  <si>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</si>
  <si>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</si>
  <si>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</si>
  <si>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</si>
  <si>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</si>
  <si>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</si>
  <si>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</si>
  <si>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</si>
  <si>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</si>
  <si>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</si>
  <si>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</si>
  <si>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</si>
  <si>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</si>
  <si>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</si>
  <si>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</si>
  <si>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</si>
  <si>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</si>
  <si>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</si>
  <si>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</si>
  <si>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</si>
  <si>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</si>
  <si>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</si>
  <si>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</si>
  <si>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</si>
  <si>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</si>
  <si>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</si>
  <si>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</si>
  <si>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</si>
  <si>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</si>
  <si>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</si>
  <si>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</si>
  <si>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</si>
  <si>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</si>
  <si>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</si>
  <si>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</si>
  <si>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</si>
  <si>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</si>
  <si>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</si>
  <si>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</si>
  <si>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</si>
  <si>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</si>
  <si>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</si>
  <si>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</si>
  <si>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</si>
  <si>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</si>
  <si>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</si>
  <si>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</si>
  <si>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</si>
  <si>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</si>
  <si>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</si>
  <si>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</si>
  <si>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</si>
  <si>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</si>
  <si>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</si>
  <si>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</si>
  <si>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</si>
  <si>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</si>
  <si>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</si>
  <si>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</si>
  <si>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</si>
  <si>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</si>
  <si>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</si>
  <si>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</si>
  <si>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</si>
  <si>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</si>
  <si>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</si>
  <si>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</si>
  <si>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</si>
  <si>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</si>
  <si>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</si>
  <si>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</si>
  <si>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</si>
  <si>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</si>
  <si>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</si>
  <si>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</si>
  <si>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</si>
  <si>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</si>
  <si>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</si>
  <si>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</si>
  <si>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</si>
  <si>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</si>
  <si>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</si>
  <si>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</si>
  <si>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</si>
  <si>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</si>
  <si>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</si>
  <si>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</si>
  <si>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</si>
  <si>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</si>
  <si>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</si>
  <si>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</si>
  <si>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</si>
  <si>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</si>
  <si>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</si>
  <si>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</si>
  <si>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</si>
  <si>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</si>
  <si>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</si>
  <si>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</si>
  <si>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</si>
  <si>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</si>
  <si>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</si>
  <si>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</si>
  <si>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</si>
  <si>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</si>
  <si>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</si>
  <si>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</si>
  <si>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</si>
  <si>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</si>
  <si>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</si>
  <si>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</si>
  <si>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</si>
  <si>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</si>
  <si>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</si>
  <si>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</si>
  <si>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</si>
  <si>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</si>
  <si>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</si>
  <si>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</si>
  <si>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</si>
  <si>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</si>
  <si>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</si>
  <si>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</si>
  <si>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</si>
  <si>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</si>
  <si>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</si>
  <si>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</si>
  <si>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</si>
  <si>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</si>
  <si>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</si>
  <si>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</si>
  <si>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</si>
  <si>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</si>
  <si>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</si>
  <si>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</si>
  <si>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</si>
  <si>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</si>
  <si>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</si>
  <si>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</si>
  <si>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</si>
  <si>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</si>
  <si>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</si>
  <si>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</si>
  <si>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</si>
  <si>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</si>
  <si>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</si>
  <si>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</si>
  <si>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</si>
  <si>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</si>
  <si>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</si>
  <si>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</si>
  <si>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</si>
  <si>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</si>
  <si>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</si>
  <si>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</si>
  <si>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</si>
  <si>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</si>
  <si>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</si>
  <si>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</si>
  <si>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</si>
  <si>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</si>
  <si>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</si>
  <si>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</si>
  <si>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</si>
  <si>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</si>
  <si>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</si>
  <si>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</si>
  <si>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</si>
  <si>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</si>
  <si>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</si>
  <si>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</si>
  <si>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</si>
  <si>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</si>
  <si>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</si>
  <si>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</si>
  <si>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</si>
  <si>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</si>
  <si>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</si>
  <si>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</si>
  <si>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</si>
  <si>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</si>
  <si>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</si>
  <si>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</si>
  <si>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</si>
  <si>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</si>
  <si>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</si>
  <si>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</si>
  <si>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</si>
  <si>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</si>
  <si>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</si>
  <si>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</si>
  <si>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</si>
  <si>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</si>
  <si>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</si>
  <si>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</si>
  <si>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</si>
  <si>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</si>
  <si>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</si>
  <si>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</si>
  <si>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</si>
  <si>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</si>
  <si>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</si>
  <si>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</si>
  <si>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</si>
  <si>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</si>
  <si>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</si>
  <si>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</si>
  <si>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</si>
  <si>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</si>
  <si>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</si>
  <si>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</si>
  <si>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</si>
  <si>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</si>
  <si>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</si>
  <si>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</si>
  <si>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</si>
  <si>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</si>
  <si>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</si>
  <si>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</si>
  <si>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</si>
  <si>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</si>
  <si>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</si>
  <si>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</si>
  <si>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</si>
  <si>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</si>
  <si>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</si>
  <si>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</si>
  <si>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</si>
  <si>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</si>
  <si>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</si>
  <si>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</si>
  <si>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</si>
  <si>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</si>
  <si>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</si>
  <si>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</si>
  <si>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</si>
  <si>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</si>
  <si>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</si>
  <si>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</si>
  <si>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</si>
  <si>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</si>
  <si>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</si>
  <si>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</si>
  <si>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</si>
  <si>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</si>
  <si>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</si>
  <si>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</si>
  <si>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</si>
  <si>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</si>
  <si>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</si>
  <si>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</si>
  <si>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</si>
  <si>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</si>
  <si>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</si>
  <si>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</si>
  <si>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</si>
  <si>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</si>
  <si>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</si>
  <si>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</si>
  <si>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</si>
  <si>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</si>
  <si>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</si>
  <si>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</si>
  <si>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</si>
  <si>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</si>
  <si>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</si>
  <si>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</si>
  <si>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</si>
  <si>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</si>
  <si>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</si>
  <si>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</si>
  <si>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</si>
  <si>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</si>
  <si>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</si>
  <si>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</si>
  <si>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</si>
  <si>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</si>
  <si>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</si>
  <si>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</si>
  <si>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</si>
  <si>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</si>
  <si>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</si>
  <si>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</si>
  <si>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</si>
  <si>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</si>
  <si>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</si>
  <si>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</si>
  <si>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</si>
  <si>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</si>
  <si>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</si>
  <si>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</si>
  <si>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</si>
  <si>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</si>
  <si>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</si>
  <si>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</si>
  <si>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</si>
  <si>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</si>
  <si>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</si>
  <si>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</si>
  <si>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</si>
  <si>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</si>
  <si>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</si>
  <si>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</si>
  <si>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</si>
  <si>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</si>
  <si>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</si>
  <si>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</si>
  <si>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</si>
  <si>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</si>
  <si>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</si>
  <si>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</si>
  <si>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</si>
  <si>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</si>
  <si>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</si>
  <si>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</si>
  <si>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</si>
  <si>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</si>
  <si>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</si>
  <si>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</si>
  <si>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</si>
  <si>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</si>
  <si>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</si>
  <si>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</si>
  <si>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</si>
  <si>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</si>
  <si>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</si>
  <si>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</si>
  <si>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</si>
  <si>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</si>
  <si>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</si>
  <si>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</si>
  <si>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</si>
  <si>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</si>
  <si>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</si>
  <si>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</si>
  <si>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</si>
  <si>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</si>
  <si>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</si>
  <si>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</si>
  <si>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</si>
  <si>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</si>
  <si>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</si>
  <si>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</si>
  <si>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</si>
  <si>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</si>
  <si>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</si>
  <si>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</si>
  <si>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</si>
  <si>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</si>
  <si>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</si>
  <si>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</si>
  <si>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</si>
  <si>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</si>
  <si>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</si>
  <si>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</si>
  <si>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</si>
  <si>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</si>
  <si>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</si>
  <si>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</si>
  <si>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</si>
  <si>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</si>
  <si>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</si>
  <si>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</si>
  <si>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</si>
  <si>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</si>
  <si>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</si>
  <si>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</si>
  <si>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</si>
  <si>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</si>
  <si>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</si>
  <si>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</si>
  <si>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</si>
  <si>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</si>
  <si>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</si>
  <si>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</si>
  <si>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</si>
  <si>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</si>
  <si>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</si>
  <si>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</si>
  <si>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</si>
  <si>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</si>
  <si>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</si>
  <si>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</si>
  <si>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</si>
  <si>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</si>
  <si>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</si>
  <si>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</si>
  <si>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</si>
  <si>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</si>
  <si>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</si>
  <si>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</si>
  <si>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</si>
  <si>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</si>
  <si>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</si>
  <si>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</si>
  <si>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</si>
  <si>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</si>
  <si>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</si>
  <si>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</si>
  <si>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</si>
  <si>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</si>
  <si>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</si>
  <si>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</si>
  <si>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</si>
  <si>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</si>
  <si>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</si>
  <si>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</si>
  <si>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</si>
  <si>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</si>
  <si>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</si>
  <si>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</si>
  <si>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</si>
  <si>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</si>
  <si>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</si>
  <si>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</si>
  <si>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</si>
  <si>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</si>
  <si>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</si>
  <si>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</si>
  <si>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</si>
  <si>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</si>
  <si>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</si>
  <si>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</si>
  <si>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</si>
  <si>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</si>
  <si>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</si>
  <si>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</si>
  <si>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</si>
  <si>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</si>
  <si>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</si>
  <si>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</si>
  <si>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</si>
  <si>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</si>
  <si>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</si>
  <si>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</si>
  <si>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</si>
  <si>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</si>
  <si>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</si>
  <si>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</si>
  <si>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</si>
  <si>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</si>
  <si>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</si>
  <si>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</si>
  <si>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</si>
  <si>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</si>
  <si>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</si>
  <si>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</si>
  <si>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</si>
  <si>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</si>
  <si>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</si>
  <si>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</si>
  <si>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</si>
  <si>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</si>
  <si>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</si>
  <si>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</si>
  <si>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</si>
  <si>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</si>
  <si>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</si>
  <si>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</si>
  <si>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</si>
  <si>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</si>
  <si>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</si>
  <si>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</si>
  <si>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</si>
  <si>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</si>
  <si>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</si>
  <si>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</si>
  <si>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</si>
  <si>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</si>
  <si>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</si>
  <si>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</si>
  <si>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</si>
  <si>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</si>
  <si>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</si>
  <si>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</si>
  <si>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</si>
  <si>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</si>
  <si>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</si>
  <si>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</si>
  <si>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</si>
  <si>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</si>
  <si>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</si>
  <si>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</si>
  <si>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</si>
  <si>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</si>
  <si>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</si>
  <si>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</si>
  <si>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</si>
  <si>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</si>
  <si>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</si>
  <si>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</si>
  <si>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</si>
  <si>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</si>
  <si>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</si>
  <si>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</si>
  <si>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</si>
  <si>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</si>
  <si>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</si>
  <si>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</si>
  <si>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</si>
  <si>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</si>
  <si>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</si>
  <si>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</si>
  <si>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</si>
  <si>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</si>
  <si>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</si>
  <si>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</si>
  <si>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</si>
  <si>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</si>
  <si>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</si>
  <si>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</si>
  <si>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</si>
  <si>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</si>
  <si>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</si>
  <si>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</si>
  <si>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</si>
  <si>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</si>
  <si>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</si>
  <si>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</si>
  <si>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</si>
  <si>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</si>
  <si>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</si>
  <si>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</si>
  <si>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</si>
  <si>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</si>
  <si>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</si>
  <si>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</si>
  <si>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</si>
  <si>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</si>
  <si>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</si>
  <si>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</si>
  <si>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</si>
  <si>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</si>
  <si>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</si>
  <si>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</si>
  <si>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</si>
  <si>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</si>
  <si>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</si>
  <si>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</si>
  <si>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</si>
  <si>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</si>
  <si>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</si>
  <si>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</si>
  <si>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</si>
  <si>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</si>
  <si>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</si>
  <si>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</si>
  <si>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</si>
  <si>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</si>
  <si>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</si>
  <si>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</si>
  <si>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</si>
  <si>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</si>
  <si>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</si>
  <si>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</si>
  <si>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</si>
  <si>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</si>
  <si>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</si>
  <si>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</si>
  <si>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</si>
  <si>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</si>
  <si>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</si>
  <si>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</si>
  <si>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</si>
  <si>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</si>
  <si>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</si>
  <si>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</si>
  <si>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</si>
  <si>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</si>
  <si>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</si>
  <si>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</si>
  <si>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</si>
  <si>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</si>
  <si>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</si>
  <si>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</si>
  <si>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</si>
  <si>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</si>
  <si>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</si>
  <si>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</si>
  <si>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</si>
  <si>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</si>
  <si>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</si>
  <si>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</si>
  <si>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</si>
  <si>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</si>
  <si>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</si>
  <si>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</si>
  <si>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</si>
  <si>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</si>
  <si>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</si>
  <si>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</si>
  <si>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</si>
  <si>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</si>
  <si>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</si>
  <si>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</si>
  <si>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</si>
  <si>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</si>
  <si>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</si>
  <si>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</si>
  <si>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</si>
  <si>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</si>
  <si>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</si>
  <si>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</si>
  <si>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</si>
  <si>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</si>
  <si>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</si>
  <si>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</si>
  <si>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</si>
  <si>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</si>
  <si>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</si>
  <si>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</si>
  <si>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</si>
  <si>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</si>
  <si>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</si>
  <si>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</si>
  <si>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</si>
  <si>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</si>
  <si>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</si>
  <si>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</si>
  <si>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</si>
  <si>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</si>
  <si>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</si>
  <si>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</si>
  <si>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</si>
  <si>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</si>
  <si>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</si>
  <si>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</si>
  <si>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</si>
  <si>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</si>
  <si>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</si>
  <si>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</si>
  <si>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</si>
  <si>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</si>
  <si>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</si>
  <si>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</si>
  <si>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</si>
  <si>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</si>
  <si>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</si>
  <si>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</si>
  <si>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</si>
  <si>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</si>
  <si>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</si>
  <si>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</si>
  <si>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</si>
  <si>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</si>
  <si>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</si>
  <si>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</si>
  <si>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</si>
  <si>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</si>
  <si>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</si>
  <si>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</si>
  <si>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</si>
  <si>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</si>
  <si>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</si>
  <si>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</si>
  <si>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</si>
  <si>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</si>
  <si>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</si>
  <si>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</si>
  <si>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</si>
  <si>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</si>
  <si>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</si>
  <si>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</si>
  <si>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</si>
  <si>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</si>
  <si>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</si>
  <si>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</si>
  <si>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</si>
  <si>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</si>
  <si>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</si>
  <si>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</si>
  <si>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</si>
  <si>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</si>
  <si>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</si>
  <si>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</si>
  <si>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</si>
  <si>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</si>
  <si>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</si>
  <si>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</si>
  <si>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</si>
  <si>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</si>
  <si>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</si>
  <si>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</si>
  <si>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</si>
  <si>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</si>
  <si>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</si>
  <si>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</si>
  <si>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</si>
  <si>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</si>
  <si>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</si>
  <si>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</si>
  <si>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</si>
  <si>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</si>
  <si>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</si>
  <si>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</si>
  <si>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</si>
  <si>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</si>
  <si>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</si>
  <si>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</si>
  <si>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</si>
  <si>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</si>
  <si>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</si>
  <si>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</si>
  <si>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</si>
  <si>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</si>
  <si>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</si>
  <si>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</si>
  <si>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</si>
  <si>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</si>
  <si>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</si>
  <si>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</si>
  <si>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</si>
  <si>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</si>
  <si>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</si>
  <si>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</si>
  <si>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</si>
  <si>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</si>
  <si>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</si>
  <si>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</si>
  <si>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</si>
  <si>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</si>
  <si>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</si>
  <si>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</si>
  <si>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</si>
  <si>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</si>
  <si>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</si>
  <si>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</si>
  <si>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</si>
  <si>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</si>
  <si>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</si>
  <si>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</si>
  <si>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</si>
  <si>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</si>
  <si>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</si>
  <si>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</si>
  <si>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</si>
  <si>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</si>
  <si>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</si>
  <si>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</si>
  <si>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</si>
  <si>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</si>
  <si>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</si>
  <si>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</si>
  <si>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</si>
  <si>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</si>
  <si>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</si>
  <si>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</si>
  <si>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</si>
  <si>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</si>
  <si>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</si>
  <si>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</si>
  <si>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</si>
  <si>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</si>
  <si>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</si>
  <si>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</si>
  <si>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</si>
  <si>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</si>
  <si>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</si>
  <si>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</si>
  <si>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</si>
  <si>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</si>
  <si>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</si>
  <si>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</si>
  <si>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</si>
  <si>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</si>
  <si>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</si>
  <si>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</si>
  <si>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</si>
  <si>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</si>
  <si>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</si>
  <si>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</si>
  <si>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</si>
  <si>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</si>
  <si>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</si>
  <si>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</si>
  <si>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</si>
  <si>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</si>
  <si>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</si>
  <si>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</si>
  <si>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</si>
  <si>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</si>
  <si>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</si>
  <si>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</si>
  <si>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</si>
  <si>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</si>
  <si>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</si>
  <si>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</si>
  <si>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</si>
  <si>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</si>
  <si>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</si>
  <si>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</si>
  <si>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</si>
  <si>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</si>
  <si>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</si>
  <si>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</si>
  <si>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</si>
  <si>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</si>
  <si>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</si>
  <si>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</si>
  <si>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</si>
  <si>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</si>
  <si>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</si>
  <si>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</si>
  <si>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</si>
  <si>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</si>
  <si>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</si>
  <si>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</si>
  <si>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</si>
  <si>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</si>
  <si>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</si>
  <si>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</si>
  <si>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</si>
  <si>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</si>
  <si>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</si>
  <si>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</si>
  <si>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</si>
  <si>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</si>
  <si>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</si>
  <si>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</si>
  <si>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</si>
  <si>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</si>
  <si>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</si>
  <si>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</si>
  <si>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</si>
  <si>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</si>
  <si>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</si>
  <si>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</si>
  <si>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</si>
  <si>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</si>
  <si>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</si>
  <si>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</si>
  <si>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</si>
  <si>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</si>
  <si>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</si>
  <si>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</si>
  <si>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</si>
  <si>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</si>
  <si>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</si>
  <si>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</si>
  <si>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</si>
  <si>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</si>
  <si>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</si>
  <si>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</si>
  <si>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</si>
  <si>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</si>
  <si>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</si>
  <si>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</si>
  <si>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</si>
  <si>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</si>
  <si>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</si>
  <si>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</si>
  <si>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</si>
  <si>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</si>
  <si>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</si>
  <si>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</si>
  <si>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</si>
  <si>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</si>
  <si>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</si>
  <si>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</si>
  <si>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</si>
  <si>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</si>
  <si>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</si>
  <si>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</si>
  <si>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</si>
  <si>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</si>
  <si>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</si>
  <si>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</si>
  <si>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</si>
  <si>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</si>
  <si>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</si>
  <si>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</si>
  <si>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</si>
  <si>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</si>
  <si>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</si>
  <si>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</si>
  <si>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</si>
  <si>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</si>
  <si>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</si>
  <si>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</si>
  <si>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</si>
  <si>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</si>
  <si>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</si>
  <si>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</si>
  <si>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</si>
  <si>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</si>
  <si>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</si>
  <si>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</si>
  <si>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</si>
  <si>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</si>
  <si>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</si>
  <si>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</si>
  <si>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</si>
  <si>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</si>
  <si>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</si>
  <si>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</si>
  <si>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</si>
  <si>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</si>
  <si>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</si>
  <si>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</si>
  <si>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</si>
  <si>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</si>
  <si>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</si>
  <si>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</si>
  <si>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</si>
  <si>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</si>
  <si>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</si>
  <si>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</si>
  <si>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</si>
  <si>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</si>
  <si>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</si>
  <si>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</si>
  <si>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</si>
  <si>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</si>
  <si>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</si>
  <si>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</si>
  <si>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</si>
  <si>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</si>
  <si>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</si>
  <si>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</si>
  <si>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</si>
  <si>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</si>
  <si>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</si>
  <si>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</si>
  <si>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</si>
  <si>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</si>
  <si>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</si>
  <si>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</si>
  <si>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</si>
  <si>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</si>
  <si>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</si>
  <si>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</si>
  <si>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</si>
  <si>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</si>
  <si>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</si>
  <si>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</si>
  <si>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</si>
  <si>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</si>
  <si>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</si>
  <si>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</si>
  <si>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</si>
  <si>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</si>
  <si>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</si>
  <si>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</si>
  <si>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</si>
  <si>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</si>
  <si>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</si>
  <si>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</si>
  <si>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</si>
  <si>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</si>
  <si>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</si>
  <si>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</si>
  <si>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</si>
  <si>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</si>
  <si>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</si>
  <si>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</si>
  <si>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</si>
  <si>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</si>
  <si>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</si>
  <si>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</si>
  <si>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</si>
  <si>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</si>
  <si>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</si>
  <si>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</si>
  <si>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</si>
  <si>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</si>
  <si>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</si>
  <si>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</si>
  <si>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</si>
  <si>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</si>
  <si>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</si>
  <si>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</si>
  <si>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</si>
  <si>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</si>
  <si>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</si>
  <si>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</si>
  <si>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</si>
  <si>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</si>
  <si>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</si>
  <si>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</si>
  <si>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</si>
  <si>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</si>
  <si>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</si>
  <si>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</si>
  <si>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</si>
  <si>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</si>
  <si>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</si>
  <si>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</si>
  <si>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</si>
  <si>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</si>
  <si>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</si>
  <si>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</si>
  <si>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</si>
  <si>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</si>
  <si>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</si>
  <si>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</si>
  <si>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</si>
  <si>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</si>
  <si>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</si>
  <si>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</si>
  <si>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</si>
  <si>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</si>
  <si>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</si>
  <si>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</si>
  <si>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</si>
  <si>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</si>
  <si>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</si>
  <si>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</si>
  <si>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</si>
  <si>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</si>
  <si>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</si>
  <si>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</si>
  <si>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</si>
  <si>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</si>
  <si>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</si>
  <si>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</si>
  <si>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</si>
  <si>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</si>
  <si>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</si>
  <si>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</si>
  <si>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</si>
  <si>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</si>
  <si>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</si>
  <si>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</si>
  <si>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</si>
  <si>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</si>
  <si>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</si>
  <si>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</si>
  <si>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</si>
  <si>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</si>
  <si>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</si>
  <si>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</si>
  <si>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</si>
  <si>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</si>
  <si>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</si>
  <si>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</si>
  <si>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</si>
  <si>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</si>
  <si>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</si>
  <si>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</si>
  <si>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</si>
  <si>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</si>
  <si>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</si>
  <si>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</si>
  <si>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</si>
  <si>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</si>
  <si>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</si>
  <si>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</si>
  <si>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</si>
  <si>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</si>
  <si>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</si>
  <si>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</si>
  <si>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</si>
  <si>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</si>
  <si>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</si>
  <si>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</si>
  <si>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</si>
  <si>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</si>
  <si>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</si>
  <si>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</si>
  <si>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</si>
  <si>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</si>
  <si>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</si>
  <si>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</si>
  <si>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</si>
  <si>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</si>
  <si>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</si>
  <si>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</si>
  <si>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</si>
  <si>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</si>
  <si>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</si>
  <si>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</si>
  <si>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</si>
  <si>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</si>
  <si>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</si>
  <si>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</si>
  <si>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</si>
  <si>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</si>
  <si>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</si>
  <si>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</si>
  <si>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</si>
  <si>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</si>
  <si>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</si>
  <si>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</si>
  <si>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</si>
  <si>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</si>
  <si>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</si>
  <si>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</si>
  <si>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</si>
  <si>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</si>
  <si>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</si>
  <si>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</si>
  <si>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</si>
  <si>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</si>
  <si>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</si>
  <si>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</si>
  <si>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</si>
  <si>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</si>
  <si>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</si>
  <si>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</si>
  <si>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</si>
  <si>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</si>
  <si>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</si>
  <si>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</si>
  <si>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</si>
  <si>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</si>
  <si>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</si>
  <si>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</si>
  <si>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</si>
  <si>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</si>
  <si>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</si>
  <si>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</si>
  <si>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</si>
  <si>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</si>
  <si>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</si>
  <si>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</si>
  <si>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</si>
  <si>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</si>
  <si>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</si>
  <si>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</si>
  <si>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</si>
  <si>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</si>
  <si>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</si>
  <si>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</si>
  <si>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</si>
  <si>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</si>
  <si>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</si>
  <si>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</si>
  <si>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</si>
  <si>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</si>
  <si>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</si>
  <si>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</si>
  <si>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</si>
  <si>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</si>
  <si>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</si>
  <si>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</si>
  <si>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</si>
  <si>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</si>
  <si>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</si>
  <si>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</si>
  <si>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</si>
  <si>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</si>
  <si>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</si>
  <si>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</si>
  <si>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</si>
  <si>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</si>
  <si>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</si>
  <si>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</si>
  <si>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</si>
  <si>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</si>
  <si>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</si>
  <si>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</si>
  <si>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</si>
  <si>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</si>
  <si>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</si>
  <si>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</si>
  <si>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</si>
  <si>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</si>
  <si>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</si>
  <si>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</si>
  <si>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</si>
  <si>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</si>
  <si>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</si>
  <si>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</si>
  <si>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</si>
  <si>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</si>
  <si>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</si>
  <si>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</si>
  <si>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</si>
  <si>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</si>
  <si>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</si>
  <si>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</si>
  <si>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</si>
  <si>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</si>
  <si>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</si>
  <si>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</si>
  <si>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</si>
  <si>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</si>
  <si>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</si>
  <si>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</si>
  <si>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</si>
  <si>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</si>
  <si>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</si>
  <si>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</si>
  <si>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</si>
  <si>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</si>
  <si>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</si>
  <si>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</si>
  <si>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</si>
  <si>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</si>
  <si>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</si>
  <si>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</si>
  <si>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</si>
  <si>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</si>
  <si>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</si>
  <si>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</si>
  <si>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</si>
  <si>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</si>
  <si>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</si>
  <si>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</si>
  <si>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</si>
  <si>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</si>
  <si>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</si>
  <si>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</si>
  <si>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</si>
  <si>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</si>
  <si>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</si>
  <si>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</si>
  <si>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</si>
  <si>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</si>
  <si>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</si>
  <si>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</si>
  <si>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</si>
  <si>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</si>
  <si>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</si>
  <si>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</si>
  <si>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</si>
  <si>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</si>
  <si>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</si>
  <si>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</si>
  <si>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</si>
  <si>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</si>
  <si>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</si>
  <si>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</si>
  <si>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</si>
  <si>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</si>
  <si>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</si>
  <si>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</si>
  <si>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</si>
  <si>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</si>
  <si>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</si>
  <si>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</si>
  <si>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</si>
  <si>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</si>
  <si>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</si>
  <si>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</si>
  <si>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</si>
  <si>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</si>
  <si>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</si>
  <si>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</si>
  <si>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</si>
  <si>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</si>
  <si>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</si>
  <si>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</si>
  <si>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</si>
  <si>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</si>
  <si>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</si>
  <si>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</si>
  <si>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</si>
  <si>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</si>
  <si>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</si>
  <si>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</si>
  <si>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</si>
  <si>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</si>
  <si>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</si>
  <si>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</si>
  <si>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</si>
  <si>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</si>
  <si>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</si>
  <si>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</si>
  <si>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</si>
  <si>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</si>
  <si>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</si>
  <si>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</si>
  <si>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</si>
  <si>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</si>
  <si>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</si>
  <si>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</si>
  <si>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</si>
  <si>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</si>
  <si>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</si>
  <si>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</si>
  <si>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</si>
  <si>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</si>
  <si>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</si>
  <si>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</si>
  <si>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</si>
  <si>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</si>
  <si>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</si>
  <si>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</si>
  <si>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</si>
  <si>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</si>
  <si>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</si>
  <si>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</si>
  <si>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</si>
  <si>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</si>
  <si>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</si>
  <si>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</si>
  <si>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</si>
  <si>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</si>
  <si>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</si>
  <si>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</si>
  <si>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</si>
  <si>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</si>
  <si>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</si>
  <si>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</si>
  <si>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</si>
  <si>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</si>
  <si>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</si>
  <si>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</si>
  <si>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</si>
  <si>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</si>
  <si>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</si>
  <si>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</si>
  <si>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</si>
  <si>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</si>
  <si>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</si>
  <si>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</si>
  <si>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</si>
  <si>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</si>
  <si>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</si>
  <si>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</si>
  <si>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</si>
  <si>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</si>
  <si>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</si>
  <si>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</si>
  <si>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</si>
  <si>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</si>
  <si>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</si>
  <si>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</si>
  <si>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</si>
  <si>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</si>
  <si>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</si>
  <si>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</si>
  <si>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</si>
  <si>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</si>
  <si>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</si>
  <si>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</si>
  <si>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</si>
  <si>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</si>
  <si>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</si>
  <si>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</si>
  <si>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</si>
  <si>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</si>
  <si>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</si>
  <si>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</si>
  <si>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</si>
  <si>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</si>
  <si>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</si>
  <si>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</si>
  <si>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</si>
  <si>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</si>
  <si>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</si>
  <si>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</si>
  <si>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</si>
  <si>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</si>
  <si>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</si>
  <si>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</si>
  <si>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</si>
  <si>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</si>
  <si>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</si>
  <si>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</si>
  <si>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</si>
  <si>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</si>
  <si>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</si>
  <si>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</si>
  <si>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</si>
  <si>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</si>
  <si>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</si>
  <si>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</si>
  <si>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</si>
  <si>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</si>
  <si>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</si>
  <si>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</si>
  <si>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</si>
  <si>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</si>
  <si>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</si>
  <si>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</si>
  <si>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</si>
  <si>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</si>
  <si>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</si>
  <si>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</si>
  <si>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</si>
  <si>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</si>
  <si>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</si>
  <si>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</si>
  <si>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</si>
  <si>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</si>
  <si>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</si>
  <si>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</si>
  <si>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</si>
  <si>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</si>
  <si>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</si>
  <si>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</si>
  <si>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</si>
  <si>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</si>
  <si>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</si>
  <si>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</si>
  <si>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</si>
  <si>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</si>
  <si>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</si>
  <si>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</si>
  <si>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</si>
  <si>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</si>
  <si>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</si>
  <si>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</si>
  <si>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</si>
  <si>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</si>
  <si>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</si>
  <si>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</si>
  <si>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</si>
  <si>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</si>
  <si>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</si>
  <si>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</si>
  <si>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</si>
  <si>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</si>
  <si>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</si>
  <si>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</si>
  <si>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</si>
  <si>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</si>
  <si>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</si>
  <si>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</si>
  <si>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</si>
  <si>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</si>
  <si>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</si>
  <si>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</si>
  <si>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</si>
  <si>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</si>
  <si>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</si>
  <si>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</si>
  <si>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</si>
  <si>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</si>
  <si>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</si>
  <si>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</si>
  <si>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</si>
  <si>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</si>
  <si>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</si>
  <si>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</si>
  <si>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</si>
  <si>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</si>
  <si>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</si>
  <si>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</si>
  <si>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</si>
  <si>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</si>
  <si>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</si>
  <si>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</si>
  <si>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</si>
  <si>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</si>
  <si>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</si>
  <si>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</si>
  <si>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</si>
  <si>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</si>
  <si>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</si>
  <si>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</si>
  <si>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</si>
  <si>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</si>
  <si>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</si>
  <si>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</si>
  <si>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</si>
  <si>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</si>
  <si>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</si>
  <si>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</si>
  <si>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</si>
  <si>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</si>
  <si>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</si>
  <si>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</si>
  <si>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</si>
  <si>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</si>
  <si>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</si>
  <si>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</si>
  <si>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</si>
  <si>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</si>
  <si>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</si>
  <si>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</si>
  <si>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</si>
  <si>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</si>
  <si>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</si>
  <si>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</si>
  <si>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</si>
  <si>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</si>
  <si>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</si>
  <si>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</si>
  <si>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</si>
  <si>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</si>
  <si>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</si>
  <si>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</si>
  <si>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</si>
  <si>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</si>
  <si>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</si>
  <si>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</si>
  <si>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</si>
  <si>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</si>
  <si>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</si>
  <si>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</si>
  <si>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</si>
  <si>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</si>
  <si>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</si>
  <si>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</si>
  <si>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</si>
  <si>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</si>
  <si>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</si>
  <si>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</si>
  <si>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</si>
  <si>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</si>
  <si>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</si>
  <si>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</si>
  <si>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</si>
  <si>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</si>
  <si>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</si>
  <si>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</si>
  <si>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</si>
  <si>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</si>
  <si>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</si>
  <si>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</si>
  <si>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</si>
  <si>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</si>
  <si>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</si>
  <si>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</si>
  <si>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</si>
  <si>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</si>
  <si>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</si>
  <si>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</si>
  <si>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</si>
  <si>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</si>
  <si>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</si>
  <si>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</si>
  <si>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</si>
  <si>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</si>
  <si>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</si>
  <si>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</si>
  <si>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</si>
  <si>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</si>
  <si>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</si>
  <si>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</si>
  <si>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</si>
  <si>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</si>
  <si>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</si>
  <si>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</si>
  <si>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</si>
  <si>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</si>
  <si>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</si>
  <si>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</si>
  <si>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</si>
  <si>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</si>
  <si>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</si>
  <si>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</si>
  <si>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</si>
  <si>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</si>
  <si>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</si>
  <si>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</si>
  <si>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</si>
  <si>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</si>
  <si>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</si>
  <si>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</si>
  <si>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</si>
  <si>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</si>
  <si>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</si>
  <si>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</si>
  <si>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</si>
  <si>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</si>
  <si>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</si>
  <si>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</si>
  <si>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</si>
  <si>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</si>
  <si>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</si>
  <si>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</si>
  <si>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</si>
  <si>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</si>
  <si>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</si>
  <si>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</si>
  <si>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</si>
  <si>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</si>
  <si>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</si>
  <si>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</si>
  <si>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</si>
  <si>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</si>
  <si>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</si>
  <si>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</si>
  <si>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</si>
  <si>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</si>
  <si>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</si>
  <si>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</si>
  <si>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</si>
  <si>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</si>
  <si>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</si>
  <si>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</si>
  <si>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</si>
  <si>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</si>
  <si>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</si>
  <si>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</si>
  <si>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</si>
  <si>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</si>
  <si>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</si>
  <si>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</si>
  <si>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</si>
  <si>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</si>
  <si>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</si>
  <si>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</si>
  <si>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</si>
  <si>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</si>
  <si>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</si>
  <si>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</si>
  <si>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</si>
  <si>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</si>
  <si>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</si>
  <si>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</si>
  <si>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</si>
  <si>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</si>
  <si>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</si>
  <si>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</si>
  <si>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</si>
  <si>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</si>
  <si>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</si>
  <si>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</si>
  <si>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</si>
  <si>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</si>
  <si>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</si>
  <si>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</si>
  <si>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</si>
  <si>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</si>
  <si>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</si>
  <si>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</si>
  <si>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</si>
  <si>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</si>
  <si>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</si>
  <si>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</si>
  <si>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</si>
  <si>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</si>
  <si>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</si>
  <si>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</si>
  <si>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</si>
  <si>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</si>
  <si>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</si>
  <si>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</si>
  <si>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</si>
  <si>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</si>
  <si>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</si>
  <si>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</si>
  <si>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</si>
  <si>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</si>
  <si>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</si>
  <si>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</si>
  <si>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</si>
  <si>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</si>
  <si>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</si>
  <si>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</si>
  <si>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</si>
  <si>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</si>
  <si>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</si>
  <si>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</si>
  <si>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</si>
  <si>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</si>
  <si>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</si>
  <si>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</si>
  <si>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</si>
  <si>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</si>
  <si>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</si>
  <si>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</si>
  <si>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</si>
  <si>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</si>
  <si>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</si>
  <si>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</si>
  <si>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</si>
  <si>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</si>
  <si>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</si>
  <si>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</si>
  <si>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</si>
  <si>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</si>
  <si>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</si>
  <si>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</si>
  <si>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</si>
  <si>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</si>
  <si>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</si>
  <si>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</si>
  <si>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</si>
  <si>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</si>
  <si>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</si>
  <si>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</si>
  <si>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</si>
  <si>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</si>
  <si>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</si>
  <si>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</si>
  <si>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</si>
  <si>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</si>
  <si>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</si>
  <si>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</si>
  <si>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</si>
  <si>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</si>
  <si>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</si>
  <si>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</si>
  <si>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</si>
  <si>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</si>
  <si>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</si>
  <si>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</si>
  <si>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</si>
  <si>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</si>
  <si>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</si>
  <si>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</si>
  <si>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</si>
  <si>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</si>
  <si>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</si>
  <si>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</si>
  <si>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</si>
  <si>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</si>
  <si>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</si>
  <si>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</si>
  <si>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</si>
  <si>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</si>
  <si>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</si>
  <si>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</si>
  <si>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</si>
  <si>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</si>
  <si>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</si>
  <si>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</si>
  <si>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</si>
  <si>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</si>
  <si>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</si>
  <si>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</si>
  <si>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</si>
  <si>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</si>
  <si>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</si>
  <si>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</si>
  <si>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</si>
  <si>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</si>
  <si>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</si>
  <si>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</si>
  <si>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</si>
  <si>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</si>
  <si>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</si>
  <si>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</si>
  <si>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</si>
  <si>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</si>
  <si>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</si>
  <si>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</si>
  <si>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</si>
  <si>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</si>
  <si>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</si>
  <si>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</si>
  <si>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</si>
  <si>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</si>
  <si>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</si>
  <si>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</si>
  <si>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</si>
  <si>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</si>
  <si>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</si>
  <si>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</si>
  <si>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</si>
  <si>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</si>
  <si>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</si>
  <si>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</si>
  <si>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</si>
  <si>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</si>
  <si>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</si>
  <si>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</si>
  <si>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</si>
  <si>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</si>
  <si>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</si>
  <si>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</si>
  <si>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</si>
  <si>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</si>
  <si>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</si>
  <si>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</si>
  <si>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</si>
  <si>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</si>
  <si>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</si>
  <si>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</si>
  <si>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</si>
  <si>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</si>
  <si>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</si>
  <si>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</si>
  <si>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</si>
  <si>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</si>
  <si>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</si>
  <si>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</si>
  <si>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</si>
  <si>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</si>
  <si>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</si>
  <si>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</si>
  <si>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</si>
  <si>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</si>
  <si>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</si>
  <si>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</si>
  <si>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</si>
  <si>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</si>
  <si>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</si>
  <si>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</si>
  <si>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</si>
  <si>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</si>
  <si>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</si>
  <si>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</si>
  <si>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</si>
  <si>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</si>
  <si>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</si>
  <si>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</si>
  <si>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</si>
  <si>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</si>
  <si>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</si>
  <si>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</si>
  <si>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</si>
  <si>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</si>
  <si>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</si>
  <si>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</si>
  <si>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</si>
  <si>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</si>
  <si>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</si>
  <si>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</si>
  <si>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</si>
  <si>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</si>
  <si>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</si>
  <si>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</si>
  <si>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</si>
  <si>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</si>
  <si>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</si>
  <si>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</si>
  <si>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</si>
  <si>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</si>
  <si>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</si>
  <si>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</si>
  <si>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</si>
  <si>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</si>
  <si>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</si>
  <si>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</si>
  <si>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</si>
  <si>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</si>
  <si>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</si>
  <si>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</si>
  <si>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</si>
  <si>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</si>
  <si>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</si>
  <si>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</si>
  <si>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</si>
  <si>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</si>
  <si>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</si>
  <si>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</si>
  <si>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</si>
  <si>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</si>
  <si>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</si>
  <si>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</si>
  <si>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</si>
  <si>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</si>
  <si>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</si>
  <si>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</si>
  <si>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</si>
  <si>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</si>
  <si>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</si>
  <si>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</si>
  <si>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</si>
  <si>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</si>
  <si>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</si>
  <si>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</si>
  <si>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</si>
  <si>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</si>
  <si>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</si>
  <si>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</si>
  <si>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</si>
  <si>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</si>
  <si>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</si>
  <si>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</si>
  <si>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</si>
  <si>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</si>
  <si>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</si>
  <si>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</si>
  <si>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</si>
  <si>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</si>
  <si>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</si>
  <si>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</si>
  <si>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</si>
  <si>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</si>
  <si>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</si>
  <si>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</si>
  <si>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</si>
  <si>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</si>
  <si>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</si>
  <si>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</si>
  <si>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</si>
  <si>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</si>
  <si>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</si>
  <si>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</si>
  <si>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</si>
  <si>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</si>
  <si>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</si>
  <si>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</si>
  <si>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</si>
  <si>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</si>
  <si>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</si>
  <si>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</si>
  <si>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</si>
  <si>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</si>
  <si>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</si>
  <si>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</si>
  <si>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</si>
  <si>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</si>
  <si>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</si>
  <si>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</si>
  <si>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</si>
  <si>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</si>
  <si>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</si>
  <si>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</si>
  <si>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</si>
  <si>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</si>
  <si>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</si>
  <si>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</si>
  <si>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</si>
  <si>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</si>
  <si>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</si>
  <si>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</si>
  <si>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</si>
  <si>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</si>
  <si>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</si>
  <si>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</si>
  <si>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</si>
  <si>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</si>
  <si>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</si>
  <si>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</si>
  <si>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</si>
  <si>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</si>
  <si>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</si>
  <si>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</si>
  <si>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</si>
  <si>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</si>
  <si>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</si>
  <si>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</si>
  <si>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</si>
  <si>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</si>
  <si>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</si>
  <si>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</si>
  <si>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</si>
  <si>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</si>
  <si>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</si>
  <si>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</si>
  <si>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</si>
  <si>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</si>
  <si>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</si>
  <si>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</si>
  <si>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</si>
  <si>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</si>
  <si>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</si>
  <si>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</si>
  <si>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</si>
  <si>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</si>
  <si>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</si>
  <si>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</si>
  <si>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</si>
  <si>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</si>
  <si>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</si>
  <si>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</si>
  <si>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</si>
  <si>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</si>
  <si>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</si>
  <si>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</si>
  <si>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</si>
  <si>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</si>
  <si>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</si>
  <si>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</si>
  <si>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</si>
  <si>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</si>
  <si>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</si>
  <si>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</si>
  <si>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</si>
  <si>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</si>
  <si>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</si>
  <si>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</si>
  <si>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</si>
  <si>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</si>
  <si>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</si>
  <si>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</si>
  <si>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</si>
  <si>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</si>
  <si>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</si>
  <si>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</si>
  <si>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</si>
  <si>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</si>
  <si>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</si>
  <si>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</si>
  <si>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</si>
  <si>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</si>
  <si>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</si>
  <si>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</si>
  <si>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</si>
  <si>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</si>
  <si>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</si>
  <si>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</si>
  <si>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</si>
  <si>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</si>
  <si>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</si>
  <si>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</si>
  <si>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</si>
  <si>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</si>
  <si>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</si>
  <si>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</si>
  <si>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</si>
  <si>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</si>
  <si>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</si>
  <si>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</si>
  <si>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</si>
  <si>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</si>
  <si>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</si>
  <si>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</si>
  <si>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</si>
  <si>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</si>
  <si>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</si>
  <si>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</si>
  <si>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</si>
  <si>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</si>
  <si>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</si>
  <si>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</si>
  <si>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</si>
  <si>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</si>
  <si>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</si>
  <si>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</si>
  <si>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</si>
  <si>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</si>
  <si>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</si>
  <si>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</si>
  <si>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</si>
  <si>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</si>
  <si>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</si>
  <si>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</si>
  <si>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</si>
  <si>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</si>
  <si>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</si>
  <si>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</si>
  <si>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</si>
  <si>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</si>
  <si>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</si>
  <si>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</si>
  <si>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</si>
  <si>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</si>
  <si>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</si>
  <si>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</si>
  <si>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</si>
  <si>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</si>
  <si>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</si>
  <si>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</si>
  <si>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</si>
  <si>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</si>
  <si>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</si>
  <si>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</si>
  <si>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</si>
  <si>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</si>
  <si>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</si>
  <si>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</si>
  <si>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</si>
  <si>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</si>
  <si>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</si>
  <si>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</si>
  <si>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</si>
  <si>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</si>
  <si>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</si>
  <si>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</si>
  <si>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</si>
  <si>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</si>
  <si>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</si>
  <si>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</si>
  <si>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</si>
  <si>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</si>
  <si>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</si>
  <si>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</si>
  <si>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</si>
  <si>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</si>
  <si>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</si>
  <si>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</si>
  <si>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</si>
  <si>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</si>
  <si>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</si>
  <si>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</si>
  <si>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</si>
  <si>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</si>
  <si>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</si>
  <si>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</si>
  <si>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</si>
  <si>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</si>
  <si>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</si>
  <si>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</si>
  <si>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</si>
  <si>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</si>
  <si>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</si>
  <si>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</si>
  <si>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</si>
  <si>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</si>
  <si>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</si>
  <si>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</si>
  <si>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</si>
  <si>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</si>
  <si>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</si>
  <si>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</si>
  <si>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</si>
  <si>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</si>
  <si>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</si>
  <si>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</si>
  <si>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</si>
  <si>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</si>
  <si>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</si>
  <si>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</si>
  <si>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</si>
  <si>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</si>
  <si>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</si>
  <si>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</si>
  <si>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</si>
  <si>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</si>
  <si>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</si>
  <si>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</si>
  <si>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</si>
  <si>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</si>
  <si>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</si>
  <si>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</si>
  <si>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</si>
  <si>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</si>
  <si>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</si>
  <si>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</si>
  <si>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</si>
  <si>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</si>
  <si>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</si>
  <si>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</si>
  <si>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</si>
  <si>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</si>
  <si>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</si>
  <si>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</si>
  <si>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</si>
  <si>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</si>
  <si>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</si>
  <si>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</si>
  <si>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</si>
  <si>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</si>
  <si>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</si>
  <si>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</si>
  <si>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</si>
  <si>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</si>
  <si>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</si>
  <si>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</si>
  <si>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</si>
  <si>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</si>
  <si>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</si>
  <si>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</si>
  <si>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</si>
  <si>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</si>
  <si>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</si>
  <si>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</si>
  <si>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</si>
  <si>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</si>
  <si>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</si>
  <si>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</si>
  <si>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</si>
  <si>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</si>
  <si>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</si>
  <si>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</si>
  <si>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</si>
  <si>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</si>
  <si>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</si>
  <si>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</si>
  <si>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</si>
  <si>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</si>
  <si>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</si>
  <si>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</si>
  <si>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</si>
  <si>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</si>
  <si>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</si>
  <si>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</si>
  <si>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</si>
  <si>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</si>
  <si>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</si>
  <si>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</si>
  <si>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</si>
  <si>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</si>
  <si>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</si>
  <si>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</si>
  <si>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</si>
  <si>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</si>
  <si>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</si>
  <si>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</si>
  <si>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</si>
  <si>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</si>
  <si>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</si>
  <si>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</si>
  <si>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</si>
  <si>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</si>
  <si>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</si>
  <si>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</si>
  <si>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</si>
  <si>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</si>
  <si>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</si>
  <si>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</si>
  <si>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</si>
  <si>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</si>
  <si>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</si>
  <si>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</si>
  <si>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</si>
  <si>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</si>
  <si>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</si>
  <si>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</si>
  <si>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</si>
  <si>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</si>
  <si>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</si>
  <si>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</si>
  <si>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</si>
  <si>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</si>
  <si>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</si>
  <si>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</si>
  <si>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</si>
  <si>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</si>
  <si>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</si>
  <si>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</si>
  <si>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</si>
  <si>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</si>
  <si>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</si>
  <si>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</si>
  <si>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</si>
  <si>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</si>
  <si>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</si>
  <si>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</si>
  <si>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</si>
  <si>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</si>
  <si>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</si>
  <si>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</si>
  <si>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</si>
  <si>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</si>
  <si>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</si>
  <si>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</si>
  <si>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</si>
  <si>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</si>
  <si>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</si>
  <si>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</si>
  <si>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</si>
  <si>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</si>
  <si>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</si>
  <si>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</si>
  <si>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</si>
  <si>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</si>
  <si>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</si>
  <si>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</si>
  <si>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</si>
  <si>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</si>
  <si>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</si>
  <si>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</si>
  <si>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</si>
  <si>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</si>
  <si>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</si>
  <si>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</si>
  <si>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</si>
  <si>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</si>
  <si>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</si>
  <si>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</si>
  <si>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</si>
  <si>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</si>
  <si>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</si>
  <si>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</si>
  <si>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</si>
  <si>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</si>
  <si>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</si>
  <si>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</si>
  <si>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</si>
  <si>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</si>
  <si>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</si>
  <si>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</si>
  <si>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</si>
  <si>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</si>
  <si>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</si>
  <si>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</si>
  <si>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</si>
  <si>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</si>
  <si>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</si>
  <si>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</si>
  <si>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</si>
  <si>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</si>
  <si>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</si>
  <si>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</si>
  <si>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</si>
  <si>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</si>
  <si>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</si>
  <si>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</si>
  <si>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</si>
  <si>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</si>
  <si>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</si>
  <si>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</si>
  <si>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</si>
  <si>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</si>
  <si>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</si>
  <si>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</si>
  <si>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</si>
  <si>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</si>
  <si>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</si>
  <si>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</si>
  <si>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</si>
  <si>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</si>
  <si>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</si>
  <si>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</si>
  <si>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</si>
  <si>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</si>
  <si>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</si>
  <si>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</si>
  <si>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</si>
  <si>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</si>
  <si>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</si>
  <si>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</si>
  <si>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</si>
  <si>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</si>
  <si>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</si>
  <si>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</si>
  <si>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</si>
  <si>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</si>
  <si>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</si>
  <si>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</si>
  <si>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</si>
  <si>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</si>
  <si>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</si>
  <si>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</si>
  <si>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</si>
  <si>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</si>
  <si>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</si>
  <si>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</si>
  <si>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</si>
  <si>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</si>
  <si>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</si>
  <si>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</si>
  <si>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</si>
  <si>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</si>
  <si>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</si>
  <si>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</si>
  <si>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</si>
  <si>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</si>
  <si>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</si>
  <si>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</si>
  <si>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</si>
  <si>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</si>
  <si>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</si>
  <si>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</si>
  <si>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</si>
  <si>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</si>
  <si>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</si>
  <si>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</si>
  <si>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</si>
  <si>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</si>
  <si>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</si>
  <si>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</si>
  <si>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</si>
  <si>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</si>
  <si>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</si>
  <si>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</si>
  <si>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</si>
  <si>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</si>
  <si>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</si>
  <si>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</si>
  <si>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</si>
  <si>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</si>
  <si>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</si>
  <si>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</si>
  <si>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</si>
  <si>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</si>
  <si>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</si>
  <si>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</si>
  <si>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</si>
  <si>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</si>
  <si>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</si>
  <si>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</si>
  <si>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</si>
  <si>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</si>
  <si>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</si>
  <si>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</si>
  <si>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</si>
  <si>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</si>
  <si>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</si>
  <si>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</si>
  <si>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</si>
  <si>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</si>
  <si>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</si>
  <si>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</si>
  <si>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</si>
  <si>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</si>
  <si>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</si>
  <si>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</si>
  <si>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</si>
  <si>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</si>
  <si>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</si>
  <si>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</si>
  <si>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</si>
  <si>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</si>
  <si>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</si>
  <si>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</si>
  <si>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</si>
  <si>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</si>
  <si>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</si>
  <si>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</si>
  <si>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</si>
  <si>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</si>
  <si>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</si>
  <si>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</si>
  <si>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</si>
  <si>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</si>
  <si>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</si>
  <si>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</si>
  <si>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</si>
  <si>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</si>
  <si>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</si>
  <si>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</si>
  <si>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</si>
  <si>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</si>
  <si>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</si>
  <si>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</si>
  <si>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</si>
  <si>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</si>
  <si>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</si>
  <si>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</si>
  <si>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</si>
  <si>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</si>
  <si>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</si>
  <si>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</si>
  <si>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</si>
  <si>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</si>
  <si>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</si>
  <si>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</si>
  <si>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</si>
  <si>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</si>
  <si>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</si>
  <si>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</si>
  <si>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</si>
  <si>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</si>
  <si>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</si>
  <si>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</si>
  <si>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</si>
  <si>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</si>
  <si>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</si>
  <si>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</si>
  <si>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</si>
  <si>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</si>
  <si>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</si>
  <si>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</si>
  <si>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</si>
  <si>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</si>
  <si>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</si>
  <si>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</si>
  <si>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</si>
  <si>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</si>
  <si>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</si>
  <si>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</si>
  <si>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</si>
  <si>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</si>
  <si>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</si>
  <si>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</si>
  <si>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</si>
  <si>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</si>
  <si>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</si>
  <si>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</si>
  <si>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</si>
  <si>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</si>
  <si>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</si>
  <si>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</si>
  <si>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</si>
  <si>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</si>
  <si>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</si>
  <si>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</si>
  <si>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</si>
  <si>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</si>
  <si>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</si>
  <si>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</si>
  <si>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</si>
  <si>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</si>
  <si>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</si>
  <si>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</si>
  <si>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</si>
  <si>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</si>
  <si>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</si>
  <si>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</si>
  <si>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</si>
  <si>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</si>
  <si>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</si>
  <si>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</si>
  <si>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</si>
  <si>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</si>
  <si>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</si>
  <si>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</si>
  <si>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</si>
  <si>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</si>
  <si>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</si>
  <si>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</si>
  <si>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</si>
  <si>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</si>
  <si>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</si>
  <si>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</si>
  <si>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</si>
  <si>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</si>
  <si>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</si>
  <si>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</si>
  <si>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</si>
  <si>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</si>
  <si>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</si>
  <si>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</si>
  <si>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</si>
  <si>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</si>
  <si>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</si>
  <si>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</si>
  <si>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</si>
  <si>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</si>
  <si>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</si>
  <si>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</si>
  <si>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</si>
  <si>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</si>
  <si>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</si>
  <si>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</si>
  <si>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</si>
  <si>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</si>
  <si>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</si>
  <si>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</si>
  <si>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</si>
  <si>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</si>
  <si>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</si>
  <si>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</si>
  <si>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</si>
  <si>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</si>
  <si>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</si>
  <si>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</si>
  <si>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</si>
  <si>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</si>
  <si>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</si>
  <si>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</si>
  <si>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</si>
  <si>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</si>
  <si>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</si>
  <si>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</si>
  <si>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</si>
  <si>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</si>
  <si>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</si>
  <si>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</si>
  <si>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</si>
  <si>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</si>
  <si>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</si>
  <si>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</si>
  <si>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</si>
  <si>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</si>
  <si>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</si>
  <si>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</si>
  <si>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</si>
  <si>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</si>
  <si>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</si>
  <si>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</si>
  <si>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</si>
  <si>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</si>
  <si>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</si>
  <si>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</si>
  <si>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</si>
  <si>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</si>
  <si>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</si>
  <si>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</si>
  <si>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</si>
  <si>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</si>
  <si>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</si>
  <si>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</si>
  <si>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</si>
  <si>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</si>
  <si>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</si>
  <si>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</si>
  <si>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</si>
  <si>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</si>
  <si>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</si>
  <si>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</si>
  <si>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</si>
  <si>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</si>
  <si>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</si>
  <si>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</si>
  <si>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</si>
  <si>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</si>
  <si>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</si>
  <si>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</si>
  <si>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</si>
  <si>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</si>
  <si>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</si>
  <si>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</si>
  <si>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</si>
  <si>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</si>
  <si>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</si>
  <si>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</si>
  <si>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</si>
  <si>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</si>
  <si>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</si>
  <si>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</si>
  <si>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</si>
  <si>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</si>
  <si>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</si>
  <si>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</si>
  <si>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</si>
  <si>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</si>
  <si>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</si>
  <si>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</si>
  <si>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</si>
  <si>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</si>
  <si>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</si>
  <si>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</si>
  <si>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</si>
  <si>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</si>
  <si>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</si>
  <si>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</si>
  <si>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</si>
  <si>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</si>
  <si>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</si>
  <si>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</si>
  <si>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</si>
  <si>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</si>
  <si>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</si>
  <si>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</si>
  <si>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</si>
  <si>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</si>
  <si>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</si>
  <si>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</si>
  <si>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</si>
  <si>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</si>
  <si>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</si>
  <si>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</si>
  <si>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</si>
  <si>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</si>
  <si>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</si>
  <si>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</si>
  <si>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</si>
  <si>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</si>
  <si>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</si>
  <si>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</si>
  <si>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</si>
  <si>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</si>
  <si>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</si>
  <si>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</si>
  <si>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</si>
  <si>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</si>
  <si>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</si>
  <si>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</si>
  <si>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</si>
  <si>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</si>
  <si>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</si>
  <si>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</si>
  <si>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</si>
  <si>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</si>
  <si>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</si>
  <si>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</si>
  <si>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</si>
  <si>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</si>
  <si>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</si>
  <si>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</si>
  <si>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</si>
  <si>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</si>
  <si>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</si>
  <si>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</si>
  <si>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</si>
  <si>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</si>
  <si>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</si>
  <si>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</si>
  <si>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</si>
  <si>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</si>
  <si>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</si>
  <si>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</si>
  <si>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</si>
  <si>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</si>
  <si>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</si>
  <si>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</si>
  <si>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</si>
  <si>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</si>
  <si>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</si>
  <si>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</si>
  <si>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</si>
  <si>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</si>
  <si>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</si>
  <si>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</si>
  <si>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</si>
  <si>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</si>
  <si>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</si>
  <si>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</si>
  <si>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</si>
  <si>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</si>
  <si>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</si>
  <si>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</si>
  <si>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</si>
  <si>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</si>
  <si>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</si>
  <si>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</si>
  <si>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</si>
  <si>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</si>
  <si>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</si>
  <si>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</si>
  <si>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</si>
  <si>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</si>
  <si>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</si>
  <si>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</si>
  <si>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</si>
  <si>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</si>
  <si>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</si>
  <si>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</si>
  <si>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</si>
  <si>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</si>
  <si>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</si>
  <si>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</si>
  <si>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</si>
  <si>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</si>
  <si>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</si>
  <si>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</si>
  <si>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</si>
  <si>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</si>
  <si>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</si>
  <si>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</si>
  <si>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</si>
  <si>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</si>
  <si>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</si>
  <si>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</si>
  <si>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</si>
  <si>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</si>
  <si>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</si>
  <si>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</si>
  <si>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</si>
  <si>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</si>
  <si>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</si>
  <si>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</si>
  <si>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</si>
  <si>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</si>
  <si>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</si>
  <si>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</si>
  <si>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</si>
  <si>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</si>
  <si>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</si>
  <si>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</si>
  <si>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</si>
  <si>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</si>
  <si>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</si>
  <si>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</si>
  <si>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</si>
  <si>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</si>
  <si>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</si>
  <si>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</si>
  <si>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</si>
  <si>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</si>
  <si>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</si>
  <si>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</si>
  <si>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</si>
  <si>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</si>
  <si>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</si>
  <si>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</si>
  <si>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</si>
  <si>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</si>
  <si>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</si>
  <si>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</si>
  <si>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</si>
  <si>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</si>
  <si>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</si>
  <si>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</si>
  <si>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</si>
  <si>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</si>
  <si>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</si>
  <si>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</si>
  <si>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</si>
  <si>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</si>
  <si>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</si>
  <si>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</si>
  <si>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</si>
  <si>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</si>
  <si>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</si>
  <si>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</si>
  <si>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</si>
  <si>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</si>
  <si>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</si>
  <si>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</si>
  <si>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</si>
  <si>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</si>
  <si>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</si>
  <si>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</si>
  <si>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</si>
  <si>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</si>
  <si>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</si>
  <si>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</si>
  <si>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</si>
  <si>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</si>
  <si>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</si>
  <si>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</si>
  <si>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</si>
  <si>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</si>
  <si>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</si>
  <si>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</si>
  <si>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</si>
  <si>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</si>
  <si>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</si>
  <si>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</si>
  <si>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</si>
  <si>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</si>
  <si>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</si>
  <si>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</si>
  <si>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</si>
  <si>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</si>
  <si>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</si>
  <si>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</si>
  <si>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</si>
  <si>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</si>
  <si>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</si>
  <si>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</si>
  <si>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</si>
  <si>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</si>
  <si>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</si>
  <si>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</si>
  <si>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</si>
  <si>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</si>
  <si>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</si>
  <si>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</si>
  <si>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</si>
  <si>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</si>
  <si>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</si>
  <si>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</si>
  <si>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</si>
  <si>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</si>
  <si>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</si>
  <si>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</si>
  <si>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</si>
  <si>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</si>
  <si>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</si>
  <si>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</si>
  <si>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</si>
  <si>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</si>
  <si>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</si>
  <si>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</si>
  <si>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</si>
  <si>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</si>
  <si>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</si>
  <si>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</si>
  <si>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</si>
  <si>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</si>
  <si>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</si>
  <si>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</si>
  <si>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</si>
  <si>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</si>
  <si>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</si>
  <si>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</si>
  <si>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</si>
  <si>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</si>
  <si>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</si>
  <si>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</si>
  <si>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</si>
  <si>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</si>
  <si>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</si>
  <si>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</si>
  <si>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</si>
  <si>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</si>
  <si>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</si>
  <si>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</si>
  <si>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</si>
  <si>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</si>
  <si>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</si>
  <si>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</si>
  <si>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</si>
  <si>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</si>
  <si>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</si>
  <si>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</si>
  <si>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</si>
  <si>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</si>
  <si>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</si>
  <si>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</si>
  <si>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</si>
  <si>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</si>
  <si>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</si>
  <si>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</si>
  <si>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</si>
  <si>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</si>
  <si>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</si>
  <si>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</si>
  <si>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</si>
  <si>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</si>
  <si>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</si>
  <si>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</si>
  <si>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</si>
  <si>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</si>
  <si>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</si>
  <si>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</si>
  <si>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</si>
  <si>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</si>
  <si>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</si>
  <si>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</si>
  <si>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</si>
  <si>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</si>
  <si>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</si>
  <si>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</si>
  <si>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</si>
  <si>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</si>
  <si>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</si>
  <si>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</si>
  <si>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</si>
  <si>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</si>
  <si>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</si>
  <si>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</si>
  <si>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</si>
  <si>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</si>
  <si>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</si>
  <si>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</si>
  <si>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</si>
  <si>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</si>
  <si>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</si>
  <si>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</si>
  <si>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</si>
  <si>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</si>
  <si>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</si>
  <si>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</si>
  <si>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</si>
  <si>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</si>
  <si>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</si>
  <si>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</si>
  <si>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</si>
  <si>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</si>
  <si>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</si>
  <si>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</si>
  <si>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</si>
  <si>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</si>
  <si>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</si>
  <si>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</si>
  <si>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</si>
  <si>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</si>
  <si>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</si>
  <si>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</si>
  <si>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</si>
  <si>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</si>
  <si>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</si>
  <si>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</si>
  <si>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</si>
  <si>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</si>
  <si>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</si>
  <si>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</si>
  <si>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</si>
  <si>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</si>
  <si>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</si>
  <si>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</si>
  <si>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</si>
  <si>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</si>
  <si>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</si>
  <si>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</si>
  <si>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</si>
  <si>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</si>
  <si>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</si>
  <si>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</si>
  <si>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</si>
  <si>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</si>
  <si>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</si>
  <si>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</si>
  <si>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</si>
  <si>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</si>
  <si>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</si>
  <si>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</si>
  <si>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</si>
  <si>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</si>
  <si>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</si>
  <si>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</si>
  <si>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</si>
  <si>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</si>
  <si>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</si>
  <si>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</si>
  <si>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</si>
  <si>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</si>
  <si>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</si>
  <si>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</si>
  <si>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</si>
  <si>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</si>
  <si>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</si>
  <si>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</si>
  <si>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</si>
  <si>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</si>
  <si>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</si>
  <si>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</si>
  <si>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</si>
  <si>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</si>
  <si>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</si>
  <si>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</si>
  <si>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</si>
  <si>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</si>
  <si>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</si>
  <si>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</si>
  <si>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</si>
  <si>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</si>
  <si>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</si>
  <si>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</si>
  <si>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</si>
  <si>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</si>
  <si>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</si>
  <si>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</si>
  <si>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</si>
  <si>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</si>
  <si>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</si>
  <si>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</si>
  <si>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</si>
  <si>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</si>
  <si>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</si>
  <si>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</si>
  <si>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</si>
  <si>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</si>
  <si>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</si>
  <si>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</si>
  <si>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</si>
  <si>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</si>
  <si>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</si>
  <si>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</si>
  <si>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</si>
  <si>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</si>
  <si>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</si>
  <si>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</si>
  <si>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</si>
  <si>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</si>
  <si>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</si>
  <si>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</si>
  <si>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</si>
  <si>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</si>
  <si>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</si>
  <si>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</si>
  <si>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</si>
  <si>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</si>
  <si>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</si>
  <si>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</si>
  <si>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</si>
  <si>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</si>
  <si>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</si>
  <si>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</si>
  <si>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</si>
  <si>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</si>
  <si>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</si>
  <si>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</si>
  <si>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</si>
  <si>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</si>
  <si>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</si>
  <si>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</si>
  <si>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</si>
  <si>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</si>
  <si>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</si>
  <si>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</si>
  <si>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</si>
  <si>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</si>
  <si>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</si>
  <si>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</si>
  <si>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</si>
  <si>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</si>
  <si>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</si>
  <si>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</si>
  <si>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</si>
  <si>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</si>
  <si>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</si>
  <si>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</si>
  <si>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</si>
  <si>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</si>
  <si>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</si>
  <si>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</si>
  <si>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</si>
  <si>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</si>
  <si>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</si>
  <si>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</si>
  <si>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</si>
  <si>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</si>
  <si>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</si>
  <si>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</si>
  <si>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</si>
  <si>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</si>
  <si>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</si>
  <si>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</si>
  <si>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</si>
  <si>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</si>
  <si>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</si>
  <si>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</si>
  <si>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</si>
  <si>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</si>
  <si>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</si>
  <si>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</si>
  <si>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</si>
  <si>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</si>
  <si>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</si>
  <si>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</si>
  <si>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</si>
  <si>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</si>
  <si>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</si>
  <si>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</si>
  <si>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</si>
  <si>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</si>
  <si>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</si>
  <si>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</si>
  <si>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</si>
  <si>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</si>
  <si>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</si>
  <si>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</si>
  <si>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</si>
  <si>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</si>
  <si>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</si>
  <si>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</si>
  <si>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</si>
  <si>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</si>
  <si>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</si>
  <si>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</si>
  <si>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</si>
  <si>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</si>
  <si>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</si>
  <si>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</si>
  <si>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</si>
  <si>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</si>
  <si>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</si>
  <si>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</si>
  <si>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</si>
  <si>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</si>
  <si>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</si>
  <si>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</si>
  <si>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</si>
  <si>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</si>
  <si>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</si>
  <si>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</si>
  <si>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</si>
  <si>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</si>
  <si>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</si>
  <si>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</si>
  <si>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</si>
  <si>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</si>
  <si>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</si>
  <si>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</si>
  <si>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</si>
  <si>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</si>
  <si>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</si>
  <si>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</si>
  <si>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</si>
  <si>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</si>
  <si>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</si>
  <si>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</si>
  <si>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</si>
  <si>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</si>
  <si>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</si>
  <si>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</si>
  <si>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</si>
  <si>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</si>
  <si>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</si>
  <si>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</si>
  <si>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</si>
  <si>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</si>
  <si>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</si>
  <si>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</si>
  <si>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</si>
  <si>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</si>
  <si>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</si>
  <si>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</si>
  <si>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</si>
  <si>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</si>
  <si>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</si>
  <si>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</si>
  <si>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</si>
  <si>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</si>
  <si>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</si>
  <si>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</si>
  <si>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</si>
  <si>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</si>
  <si>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</si>
  <si>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</si>
  <si>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</si>
  <si>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</si>
  <si>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</si>
  <si>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</si>
  <si>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</si>
  <si>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</si>
  <si>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</si>
  <si>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</si>
  <si>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</si>
  <si>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</si>
  <si>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</si>
  <si>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</si>
  <si>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</si>
  <si>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</si>
  <si>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</si>
  <si>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</si>
  <si>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</si>
  <si>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</si>
  <si>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</si>
  <si>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</si>
  <si>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</si>
  <si>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</si>
  <si>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</si>
  <si>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</si>
  <si>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</si>
  <si>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</si>
  <si>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</si>
  <si>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</si>
  <si>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</si>
  <si>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</si>
  <si>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</si>
  <si>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</si>
  <si>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</si>
  <si>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</si>
  <si>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</si>
  <si>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</si>
  <si>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</si>
  <si>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</si>
  <si>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</si>
  <si>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</si>
  <si>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</si>
  <si>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</si>
  <si>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</si>
  <si>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</si>
  <si>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</si>
  <si>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</si>
  <si>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</si>
  <si>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</si>
  <si>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</si>
  <si>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</si>
  <si>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</si>
  <si>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</si>
  <si>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</si>
  <si>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</si>
  <si>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</si>
  <si>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</si>
  <si>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</si>
  <si>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</si>
  <si>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</si>
  <si>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</si>
  <si>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</si>
  <si>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</si>
  <si>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</si>
  <si>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</si>
  <si>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</si>
  <si>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</si>
  <si>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</si>
  <si>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</si>
  <si>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</si>
  <si>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</si>
  <si>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</si>
  <si>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</si>
  <si>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</si>
  <si>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</si>
  <si>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</si>
  <si>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</si>
  <si>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</si>
  <si>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</si>
  <si>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</si>
  <si>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</si>
  <si>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</si>
  <si>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</si>
  <si>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</si>
  <si>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</si>
  <si>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</si>
  <si>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</si>
  <si>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</si>
  <si>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</si>
  <si>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</si>
  <si>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</si>
  <si>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</si>
  <si>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</si>
  <si>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</si>
  <si>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</si>
  <si>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</si>
  <si>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</si>
  <si>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</si>
  <si>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</si>
  <si>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</si>
  <si>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</si>
  <si>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</si>
  <si>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</si>
  <si>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</si>
  <si>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</si>
  <si>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</si>
  <si>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</si>
  <si>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</si>
  <si>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</si>
  <si>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</si>
  <si>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</si>
  <si>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</si>
  <si>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</si>
  <si>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</si>
  <si>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</si>
  <si>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</si>
  <si>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</si>
  <si>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</si>
  <si>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</si>
  <si>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</si>
  <si>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</si>
  <si>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</si>
  <si>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</si>
  <si>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</si>
  <si>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</si>
  <si>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</si>
  <si>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</si>
  <si>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</si>
  <si>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</si>
  <si>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</si>
  <si>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</si>
  <si>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</si>
  <si>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</si>
  <si>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</si>
  <si>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</si>
  <si>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</si>
  <si>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</si>
  <si>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</si>
  <si>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</si>
  <si>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</si>
  <si>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</si>
  <si>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</si>
  <si>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</si>
  <si>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</si>
  <si>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</si>
  <si>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</si>
  <si>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</si>
  <si>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</si>
  <si>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</si>
  <si>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</si>
  <si>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</si>
  <si>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</si>
  <si>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</si>
  <si>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</si>
  <si>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</si>
  <si>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</si>
  <si>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</si>
  <si>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</si>
  <si>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</si>
  <si>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</si>
  <si>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</si>
  <si>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</si>
  <si>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</si>
  <si>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</si>
  <si>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</si>
  <si>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</si>
  <si>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</si>
  <si>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</si>
  <si>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</si>
  <si>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</si>
  <si>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</si>
  <si>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</si>
  <si>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</si>
  <si>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</si>
  <si>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</si>
  <si>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</si>
  <si>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</si>
  <si>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</si>
  <si>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</si>
  <si>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</si>
  <si>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</si>
  <si>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</si>
  <si>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</si>
  <si>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</si>
  <si>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</si>
  <si>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</si>
  <si>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</si>
  <si>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</si>
  <si>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</si>
  <si>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</si>
  <si>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</si>
  <si>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</si>
  <si>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</si>
  <si>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</si>
  <si>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</si>
  <si>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</si>
  <si>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</si>
  <si>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</si>
  <si>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</si>
  <si>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</si>
  <si>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</si>
  <si>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</si>
  <si>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</si>
  <si>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</si>
  <si>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</si>
  <si>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</si>
  <si>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</si>
  <si>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</si>
  <si>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</si>
  <si>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</si>
  <si>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</si>
  <si>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</si>
  <si>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</si>
  <si>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</si>
  <si>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</si>
  <si>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</si>
  <si>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</si>
  <si>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</si>
  <si>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</si>
  <si>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</si>
  <si>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</si>
  <si>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</si>
  <si>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</si>
  <si>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</si>
  <si>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</si>
  <si>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</si>
  <si>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</si>
  <si>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</si>
  <si>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</si>
  <si>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</si>
  <si>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</si>
  <si>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</si>
  <si>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</si>
  <si>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</si>
  <si>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</si>
  <si>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</si>
  <si>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</si>
  <si>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</si>
  <si>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</si>
  <si>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</si>
  <si>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</si>
  <si>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</si>
  <si>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</si>
  <si>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</si>
  <si>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</si>
  <si>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</si>
  <si>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</si>
  <si>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</si>
  <si>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</si>
  <si>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</si>
  <si>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</si>
  <si>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</si>
  <si>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</si>
  <si>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</si>
  <si>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</si>
  <si>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</si>
  <si>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</si>
  <si>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</si>
  <si>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</si>
  <si>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</si>
  <si>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</si>
  <si>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</si>
  <si>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</si>
  <si>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</si>
  <si>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</si>
  <si>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</si>
  <si>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</si>
  <si>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</si>
  <si>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</si>
  <si>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</si>
  <si>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</si>
  <si>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</si>
  <si>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</si>
  <si>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</si>
  <si>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</si>
  <si>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</si>
  <si>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</si>
  <si>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</si>
  <si>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</si>
  <si>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</si>
  <si>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</si>
  <si>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</si>
  <si>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</si>
  <si>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</si>
  <si>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</si>
  <si>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</si>
  <si>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</si>
  <si>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</si>
  <si>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</si>
  <si>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</si>
  <si>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</si>
  <si>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</si>
  <si>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</si>
  <si>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</si>
  <si>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</si>
  <si>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</si>
  <si>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</si>
  <si>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</si>
  <si>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</si>
  <si>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</si>
  <si>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</si>
  <si>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</si>
  <si>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</si>
  <si>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</si>
  <si>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</si>
  <si>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</si>
  <si>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</si>
  <si>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</si>
  <si>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</si>
  <si>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</si>
  <si>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</si>
  <si>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</si>
  <si>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</si>
  <si>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</si>
  <si>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</si>
  <si>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</si>
  <si>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</si>
  <si>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</si>
  <si>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</si>
  <si>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</si>
  <si>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</si>
  <si>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</si>
  <si>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</si>
  <si>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</si>
  <si>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</si>
  <si>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</si>
  <si>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</si>
  <si>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</si>
  <si>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</si>
  <si>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</si>
  <si>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</si>
  <si>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</si>
  <si>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</si>
  <si>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</si>
  <si>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</si>
  <si>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</si>
  <si>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</si>
  <si>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</si>
  <si>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</si>
  <si>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</si>
  <si>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</si>
  <si>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</si>
  <si>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</si>
  <si>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</si>
  <si>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</si>
  <si>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</si>
  <si>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</si>
  <si>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</si>
  <si>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</si>
  <si>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</si>
  <si>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</si>
  <si>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</si>
  <si>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</si>
  <si>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</si>
  <si>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</si>
  <si>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</si>
  <si>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</si>
  <si>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</si>
  <si>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</si>
  <si>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</si>
  <si>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</si>
  <si>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</si>
  <si>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</si>
  <si>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</si>
  <si>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</si>
  <si>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</si>
  <si>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</si>
  <si>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</si>
  <si>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</si>
  <si>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</si>
  <si>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</si>
  <si>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</si>
  <si>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</si>
  <si>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</si>
  <si>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</si>
  <si>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</si>
  <si>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</si>
  <si>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</si>
  <si>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</si>
  <si>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</si>
  <si>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</si>
  <si>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</si>
  <si>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</si>
  <si>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</si>
  <si>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</si>
  <si>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</si>
  <si>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</si>
  <si>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</si>
  <si>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</si>
  <si>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</si>
  <si>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</si>
  <si>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</si>
  <si>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</si>
  <si>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</si>
  <si>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</si>
  <si>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</si>
  <si>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</si>
  <si>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</si>
  <si>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</si>
  <si>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</si>
  <si>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</si>
  <si>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</si>
  <si>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</si>
  <si>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</si>
  <si>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</si>
  <si>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</si>
  <si>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</si>
  <si>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</si>
  <si>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</si>
  <si>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</si>
  <si>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</si>
  <si>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</si>
  <si>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</si>
  <si>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</si>
  <si>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</si>
  <si>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</si>
  <si>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</si>
  <si>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</si>
  <si>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</si>
  <si>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</si>
  <si>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</si>
  <si>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</si>
  <si>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</si>
  <si>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</si>
  <si>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</si>
  <si>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</si>
  <si>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</si>
  <si>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</si>
  <si>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</si>
  <si>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</si>
  <si>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</si>
  <si>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</si>
  <si>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</si>
  <si>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</si>
  <si>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</si>
  <si>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</si>
  <si>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</si>
  <si>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</si>
  <si>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</si>
  <si>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</si>
  <si>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</si>
  <si>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</si>
  <si>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</si>
  <si>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</si>
  <si>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</si>
  <si>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</si>
  <si>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</si>
  <si>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</si>
  <si>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</si>
  <si>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</si>
  <si>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</si>
  <si>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</si>
  <si>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</si>
  <si>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</si>
  <si>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</si>
  <si>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</si>
  <si>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</si>
  <si>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</si>
  <si>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</si>
  <si>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</si>
  <si>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</si>
  <si>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</si>
  <si>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</si>
  <si>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</si>
  <si>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</si>
  <si>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</si>
  <si>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</si>
  <si>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</si>
  <si>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</si>
  <si>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</si>
  <si>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</si>
  <si>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</si>
  <si>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</si>
  <si>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</si>
  <si>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</si>
  <si>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</si>
  <si>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</si>
  <si>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</si>
  <si>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</si>
  <si>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</si>
  <si>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</si>
  <si>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</si>
  <si>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</si>
  <si>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</si>
  <si>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</si>
  <si>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</si>
  <si>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</si>
  <si>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</si>
  <si>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</si>
  <si>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</si>
  <si>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</si>
  <si>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</si>
  <si>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</si>
  <si>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</si>
  <si>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</si>
  <si>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</si>
  <si>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</si>
  <si>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</si>
  <si>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</si>
  <si>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</si>
  <si>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</si>
  <si>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</si>
  <si>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</si>
  <si>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</si>
  <si>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</si>
  <si>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</si>
  <si>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</si>
  <si>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</si>
  <si>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</si>
  <si>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</si>
  <si>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</si>
  <si>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</si>
  <si>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</si>
  <si>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</si>
  <si>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</si>
  <si>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</si>
  <si>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</si>
  <si>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</si>
  <si>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</si>
  <si>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</si>
  <si>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</si>
  <si>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</si>
  <si>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</si>
  <si>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</si>
  <si>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</si>
  <si>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</si>
  <si>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</si>
  <si>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</si>
  <si>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</si>
  <si>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</si>
  <si>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</si>
  <si>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</si>
  <si>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</si>
  <si>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</si>
  <si>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</si>
  <si>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</si>
  <si>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</si>
  <si>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</si>
  <si>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</si>
  <si>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</si>
  <si>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</si>
  <si>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</si>
  <si>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</si>
  <si>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</si>
  <si>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</si>
  <si>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</si>
  <si>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</si>
  <si>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</si>
  <si>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</si>
  <si>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</si>
  <si>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</si>
  <si>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</si>
  <si>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</si>
  <si>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</si>
  <si>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</si>
  <si>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</si>
  <si>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</si>
  <si>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</si>
  <si>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</si>
  <si>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</si>
  <si>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</si>
  <si>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</si>
  <si>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</si>
  <si>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</si>
  <si>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</si>
  <si>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</si>
  <si>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</si>
  <si>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</si>
  <si>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</si>
  <si>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</si>
  <si>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</si>
  <si>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</si>
  <si>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</si>
  <si>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</si>
  <si>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</si>
  <si>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</si>
  <si>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</si>
  <si>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</si>
  <si>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</si>
  <si>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</si>
  <si>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</si>
  <si>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</si>
  <si>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</si>
  <si>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</si>
  <si>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</si>
  <si>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</si>
  <si>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</si>
  <si>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</si>
  <si>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</si>
  <si>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</si>
  <si>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</si>
  <si>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</si>
  <si>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</si>
  <si>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</si>
  <si>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</si>
  <si>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</si>
  <si>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</si>
  <si>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</si>
  <si>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</si>
  <si>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</si>
  <si>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</si>
  <si>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</si>
  <si>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</si>
  <si>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</si>
  <si>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</si>
  <si>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</si>
  <si>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</si>
  <si>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</si>
  <si>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</si>
  <si>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</si>
  <si>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</si>
  <si>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</si>
  <si>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</si>
  <si>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</si>
  <si>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</si>
  <si>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</si>
  <si>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</si>
  <si>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</si>
  <si>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</si>
  <si>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</si>
  <si>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</si>
  <si>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</si>
  <si>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</si>
  <si>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</si>
  <si>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</si>
  <si>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</si>
  <si>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</si>
  <si>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</si>
  <si>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</si>
  <si>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</si>
  <si>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</si>
  <si>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</si>
  <si>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</si>
  <si>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</si>
  <si>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</si>
  <si>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</si>
  <si>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</si>
  <si>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</si>
  <si>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</si>
  <si>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</si>
  <si>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</si>
  <si>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</si>
  <si>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</si>
  <si>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</si>
  <si>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</si>
  <si>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</si>
  <si>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</si>
  <si>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</si>
  <si>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</si>
  <si>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</si>
  <si>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</si>
  <si>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</si>
  <si>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</si>
  <si>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</si>
  <si>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</si>
  <si>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</si>
  <si>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</si>
  <si>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</si>
  <si>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</si>
  <si>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</si>
  <si>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</si>
  <si>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</si>
  <si>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</si>
  <si>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</si>
  <si>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</si>
  <si>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</si>
  <si>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</si>
  <si>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</si>
  <si>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</si>
  <si>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</si>
  <si>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</si>
  <si>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</si>
  <si>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</si>
  <si>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</si>
  <si>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</si>
  <si>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</si>
  <si>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</si>
  <si>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</si>
  <si>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</si>
  <si>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</si>
  <si>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</si>
  <si>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</si>
  <si>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</si>
  <si>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</si>
  <si>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</si>
  <si>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</si>
  <si>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</si>
  <si>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</si>
  <si>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</si>
  <si>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</si>
  <si>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</si>
  <si>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</si>
  <si>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</si>
  <si>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</si>
  <si>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</si>
  <si>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</si>
  <si>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</si>
  <si>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</si>
  <si>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</si>
  <si>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</si>
  <si>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</si>
  <si>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</si>
  <si>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</si>
  <si>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</si>
  <si>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</si>
  <si>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</si>
  <si>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</si>
  <si>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</si>
  <si>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</si>
  <si>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</si>
  <si>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</si>
  <si>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</si>
  <si>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</si>
  <si>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</si>
  <si>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</si>
  <si>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</si>
  <si>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</si>
  <si>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</si>
  <si>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</si>
  <si>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</si>
  <si>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</si>
  <si>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</si>
  <si>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</si>
  <si>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</si>
  <si>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</si>
  <si>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</si>
  <si>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</si>
  <si>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</si>
  <si>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</si>
  <si>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</si>
  <si>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</si>
  <si>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</si>
  <si>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</si>
  <si>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</si>
  <si>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</si>
  <si>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</si>
  <si>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</si>
  <si>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</si>
  <si>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</si>
  <si>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</si>
  <si>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</si>
  <si>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</si>
  <si>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</si>
  <si>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</si>
  <si>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</si>
  <si>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</si>
  <si>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</si>
  <si>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</si>
  <si>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</si>
  <si>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</si>
  <si>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</si>
  <si>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</si>
  <si>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</si>
  <si>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</si>
  <si>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</si>
  <si>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</si>
  <si>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</si>
  <si>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</si>
  <si>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</si>
  <si>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</si>
  <si>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</si>
  <si>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</si>
  <si>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</si>
  <si>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</si>
  <si>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</si>
  <si>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</si>
  <si>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</si>
  <si>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</si>
  <si>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</si>
  <si>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</si>
  <si>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</si>
  <si>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</si>
  <si>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</si>
  <si>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</si>
  <si>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</si>
  <si>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</si>
  <si>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</si>
  <si>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</si>
  <si>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</si>
  <si>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</si>
  <si>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</si>
  <si>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</si>
  <si>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</si>
  <si>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</si>
  <si>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</si>
  <si>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</si>
  <si>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</si>
  <si>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</si>
  <si>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</si>
  <si>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</si>
  <si>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</si>
  <si>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</si>
  <si>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</si>
  <si>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</si>
  <si>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</si>
  <si>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</si>
  <si>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</si>
  <si>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</si>
  <si>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</si>
  <si>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</si>
  <si>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</si>
  <si>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</si>
  <si>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</si>
  <si>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</si>
  <si>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</si>
  <si>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</si>
  <si>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</si>
  <si>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</si>
  <si>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</si>
  <si>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</si>
  <si>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</si>
  <si>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</si>
  <si>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</si>
  <si>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</si>
  <si>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</si>
  <si>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</si>
  <si>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</si>
  <si>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</si>
  <si>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</si>
  <si>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</si>
  <si>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</si>
  <si>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</si>
  <si>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</si>
  <si>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</si>
  <si>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</si>
  <si>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</si>
  <si>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</si>
  <si>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</si>
  <si>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</si>
  <si>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</si>
  <si>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</si>
  <si>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</si>
  <si>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</si>
  <si>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</si>
  <si>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</si>
  <si>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</si>
  <si>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</si>
  <si>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</si>
  <si>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</si>
  <si>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</si>
  <si>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</si>
  <si>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</si>
  <si>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</si>
  <si>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</si>
  <si>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</si>
  <si>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</si>
  <si>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</si>
  <si>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</si>
  <si>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</si>
  <si>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</si>
  <si>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</si>
  <si>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</si>
  <si>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</si>
  <si>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</si>
  <si>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</si>
  <si>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</si>
  <si>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</si>
  <si>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</si>
  <si>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</si>
  <si>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</si>
  <si>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</si>
  <si>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</si>
  <si>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</si>
  <si>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</si>
  <si>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</si>
  <si>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</si>
  <si>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</si>
  <si>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</si>
  <si>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</si>
  <si>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</si>
  <si>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</si>
  <si>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</si>
  <si>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</si>
  <si>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</si>
  <si>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</si>
  <si>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</si>
  <si>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</si>
  <si>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</si>
  <si>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</si>
  <si>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</si>
  <si>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</si>
  <si>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</si>
  <si>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</si>
  <si>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</si>
  <si>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</si>
  <si>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</si>
  <si>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</si>
  <si>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</si>
  <si>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</si>
  <si>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</si>
  <si>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</si>
  <si>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</si>
  <si>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</si>
  <si>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</si>
  <si>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</si>
  <si>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</si>
  <si>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</si>
  <si>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</si>
  <si>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</si>
  <si>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</si>
  <si>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</si>
  <si>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</si>
  <si>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</si>
  <si>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</si>
  <si>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</si>
  <si>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</si>
  <si>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</si>
  <si>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</si>
  <si>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</si>
  <si>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</si>
  <si>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</si>
  <si>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</si>
  <si>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</si>
  <si>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</si>
  <si>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</si>
  <si>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</si>
  <si>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</si>
  <si>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</si>
  <si>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</si>
  <si>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</si>
  <si>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</si>
  <si>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</si>
  <si>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</si>
  <si>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</si>
  <si>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</si>
  <si>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</si>
  <si>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</si>
  <si>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</si>
  <si>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</si>
  <si>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</si>
  <si>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</si>
  <si>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</si>
  <si>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</si>
  <si>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</si>
  <si>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</si>
  <si>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</si>
  <si>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</si>
  <si>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</si>
  <si>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</si>
  <si>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</si>
  <si>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</si>
  <si>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</si>
  <si>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</si>
  <si>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</si>
  <si>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</si>
  <si>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</si>
  <si>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</si>
  <si>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</si>
  <si>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</si>
  <si>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</si>
  <si>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</si>
  <si>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</si>
  <si>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</si>
  <si>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</si>
  <si>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</si>
  <si>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</si>
  <si>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</si>
  <si>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</si>
  <si>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</si>
  <si>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</si>
  <si>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</si>
  <si>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</si>
  <si>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</si>
  <si>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</si>
  <si>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</si>
  <si>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</si>
  <si>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</si>
  <si>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</si>
  <si>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</si>
  <si>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</si>
  <si>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</si>
  <si>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</si>
  <si>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</si>
  <si>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</si>
  <si>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</si>
  <si>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</si>
  <si>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</si>
  <si>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</si>
  <si>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</si>
  <si>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</si>
  <si>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</si>
  <si>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</si>
  <si>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</si>
  <si>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</si>
  <si>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</si>
  <si>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</si>
  <si>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</si>
  <si>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</si>
  <si>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</si>
  <si>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</si>
  <si>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</si>
  <si>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</si>
  <si>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</si>
  <si>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</si>
  <si>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</si>
  <si>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</si>
  <si>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</si>
  <si>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</si>
  <si>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</si>
  <si>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</si>
  <si>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</si>
  <si>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</si>
  <si>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</si>
  <si>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</si>
  <si>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</si>
  <si>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</si>
  <si>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</si>
  <si>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</si>
  <si>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</si>
  <si>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</si>
  <si>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</si>
  <si>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</si>
  <si>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</si>
  <si>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</si>
  <si>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</si>
  <si>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</si>
  <si>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</si>
  <si>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</si>
  <si>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</si>
  <si>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</si>
  <si>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</si>
  <si>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</si>
  <si>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</si>
  <si>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</si>
  <si>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</si>
  <si>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</si>
  <si>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</si>
  <si>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</si>
  <si>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</si>
  <si>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</si>
  <si>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</si>
  <si>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</si>
  <si>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</si>
  <si>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</si>
  <si>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</si>
  <si>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</si>
  <si>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</si>
  <si>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</si>
  <si>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</si>
  <si>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</si>
  <si>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</si>
  <si>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</si>
  <si>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</si>
  <si>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</si>
  <si>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</si>
  <si>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</si>
  <si>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</si>
  <si>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</si>
  <si>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</si>
  <si>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</si>
  <si>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</si>
  <si>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</si>
  <si>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</si>
  <si>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</si>
  <si>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</si>
  <si>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</si>
  <si>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</si>
  <si>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</si>
  <si>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</si>
  <si>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</si>
  <si>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</si>
  <si>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</si>
  <si>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</si>
  <si>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</si>
  <si>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</si>
  <si>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</si>
  <si>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</si>
  <si>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</si>
  <si>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</si>
  <si>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</si>
  <si>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</si>
  <si>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</si>
  <si>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</si>
  <si>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</si>
  <si>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</si>
  <si>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</si>
  <si>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</si>
  <si>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</si>
  <si>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</si>
  <si>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</si>
  <si>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</si>
  <si>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</si>
  <si>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</si>
  <si>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</si>
  <si>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</si>
  <si>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</si>
  <si>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</si>
  <si>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</si>
  <si>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</si>
  <si>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</si>
  <si>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</si>
  <si>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</si>
  <si>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</si>
  <si>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</si>
  <si>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</si>
  <si>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</si>
  <si>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</si>
  <si>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</si>
  <si>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</si>
  <si>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</si>
  <si>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</si>
  <si>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</si>
  <si>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</si>
  <si>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</si>
  <si>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</si>
  <si>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</si>
  <si>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</si>
  <si>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</si>
  <si>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</si>
  <si>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</si>
  <si>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</si>
  <si>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</si>
  <si>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</si>
  <si>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</si>
  <si>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</si>
  <si>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</si>
  <si>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</si>
  <si>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</si>
  <si>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</si>
  <si>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</si>
  <si>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</si>
  <si>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</si>
  <si>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</si>
  <si>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</si>
  <si>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</si>
  <si>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</si>
  <si>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</si>
  <si>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</si>
  <si>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</si>
  <si>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</si>
  <si>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</si>
  <si>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</si>
  <si>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</si>
  <si>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</si>
  <si>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</si>
  <si>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</si>
  <si>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</si>
  <si>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</si>
  <si>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</si>
  <si>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</si>
  <si>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</si>
  <si>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</si>
  <si>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</si>
  <si>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</si>
  <si>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</si>
  <si>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</si>
  <si>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</si>
  <si>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</si>
  <si>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</si>
  <si>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</si>
  <si>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</si>
  <si>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</si>
  <si>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</si>
  <si>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</si>
  <si>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</si>
  <si>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</si>
  <si>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</si>
  <si>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</si>
  <si>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</si>
  <si>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</si>
  <si>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</si>
  <si>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</si>
  <si>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</si>
  <si>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</si>
  <si>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</si>
  <si>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</si>
  <si>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</si>
  <si>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</si>
  <si>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</si>
  <si>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</si>
  <si>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</si>
  <si>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</si>
  <si>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</si>
  <si>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</si>
  <si>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</si>
  <si>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</si>
  <si>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</si>
  <si>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</si>
  <si>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</si>
  <si>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</si>
  <si>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</si>
  <si>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</si>
  <si>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</si>
  <si>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</si>
  <si>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</si>
  <si>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</si>
  <si>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</si>
  <si>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</si>
  <si>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</si>
  <si>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</si>
  <si>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</si>
  <si>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</si>
  <si>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</si>
  <si>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</si>
  <si>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</si>
  <si>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</si>
  <si>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</si>
  <si>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</si>
  <si>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</si>
  <si>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</si>
  <si>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</si>
  <si>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</si>
  <si>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</si>
  <si>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</si>
  <si>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</si>
  <si>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</si>
  <si>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</si>
  <si>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</si>
  <si>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</si>
  <si>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</si>
  <si>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</si>
  <si>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</si>
  <si>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</si>
  <si>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</si>
  <si>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</si>
  <si>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</si>
  <si>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</si>
  <si>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</si>
  <si>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</si>
  <si>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</si>
  <si>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</si>
  <si>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</si>
  <si>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</si>
  <si>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</si>
  <si>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</si>
  <si>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</si>
  <si>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</si>
  <si>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</si>
  <si>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</si>
  <si>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</si>
  <si>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</si>
  <si>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</si>
  <si>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</si>
  <si>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</si>
  <si>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</si>
  <si>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</si>
  <si>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</si>
  <si>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</si>
  <si>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</si>
  <si>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</si>
  <si>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</si>
  <si>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</si>
  <si>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</si>
  <si>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</si>
  <si>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</si>
  <si>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</si>
  <si>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</si>
  <si>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</si>
  <si>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</si>
  <si>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</si>
  <si>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</si>
  <si>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</si>
  <si>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</si>
  <si>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</si>
  <si>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</si>
  <si>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</si>
  <si>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</si>
  <si>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</si>
  <si>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</si>
  <si>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</si>
  <si>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</si>
  <si>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</si>
  <si>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</si>
  <si>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</si>
  <si>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</si>
  <si>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</si>
  <si>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</si>
  <si>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</si>
  <si>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</si>
  <si>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</si>
  <si>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</si>
  <si>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</si>
  <si>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</si>
  <si>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</si>
  <si>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</si>
  <si>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</si>
  <si>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</si>
  <si>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</si>
  <si>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</si>
  <si>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</si>
  <si>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</si>
  <si>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</si>
  <si>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</si>
  <si>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</si>
  <si>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</si>
  <si>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</si>
  <si>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</si>
  <si>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</si>
  <si>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</si>
  <si>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</si>
  <si>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</si>
  <si>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</si>
  <si>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</si>
  <si>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</si>
  <si>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</si>
  <si>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</si>
  <si>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</si>
  <si>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</si>
  <si>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</si>
  <si>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</si>
  <si>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</si>
  <si>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</si>
  <si>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</si>
  <si>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</si>
  <si>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</si>
  <si>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</si>
  <si>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</si>
  <si>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</si>
  <si>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</si>
  <si>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</si>
  <si>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</si>
  <si>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</si>
  <si>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</si>
  <si>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</si>
  <si>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</si>
  <si>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</si>
  <si>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</si>
  <si>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</si>
  <si>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</si>
  <si>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</si>
  <si>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</si>
  <si>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</si>
  <si>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</si>
  <si>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</si>
  <si>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</si>
  <si>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</si>
  <si>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</si>
  <si>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</si>
  <si>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</si>
  <si>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</si>
  <si>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</si>
  <si>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</si>
  <si>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</si>
  <si>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</si>
  <si>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</si>
  <si>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</si>
  <si>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</si>
  <si>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</si>
  <si>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</si>
  <si>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</si>
  <si>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</si>
  <si>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</si>
  <si>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</si>
  <si>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</si>
  <si>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</si>
  <si>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</si>
  <si>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</si>
  <si>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</si>
  <si>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</si>
  <si>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</si>
  <si>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</si>
  <si>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</si>
  <si>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</si>
  <si>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</si>
  <si>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</si>
  <si>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</si>
  <si>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</si>
  <si>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</si>
  <si>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</si>
  <si>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</si>
  <si>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</si>
  <si>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</si>
  <si>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</si>
  <si>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</si>
  <si>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</si>
  <si>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</si>
  <si>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</si>
  <si>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</si>
  <si>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</si>
  <si>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</si>
  <si>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</si>
  <si>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</si>
  <si>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</si>
  <si>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</si>
  <si>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</si>
  <si>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</si>
  <si>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</si>
  <si>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</si>
  <si>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</si>
  <si>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</si>
  <si>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</si>
  <si>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</si>
  <si>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</si>
  <si>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</si>
  <si>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</si>
  <si>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</si>
  <si>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</si>
  <si>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</si>
  <si>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</si>
  <si>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</si>
  <si>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</si>
  <si>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</si>
  <si>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</si>
  <si>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</si>
  <si>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</si>
  <si>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</si>
  <si>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</si>
  <si>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</si>
  <si>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</si>
  <si>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</si>
  <si>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</si>
  <si>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</si>
  <si>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</si>
  <si>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</si>
  <si>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</si>
  <si>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</si>
  <si>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</si>
  <si>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</si>
  <si>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</si>
  <si>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</si>
  <si>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</si>
  <si>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</si>
  <si>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</si>
  <si>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</si>
  <si>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</si>
  <si>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</si>
  <si>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</si>
  <si>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</si>
  <si>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</si>
  <si>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</si>
  <si>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</si>
  <si>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</si>
  <si>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</si>
  <si>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</si>
  <si>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</si>
  <si>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</si>
  <si>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</si>
  <si>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</si>
  <si>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</si>
  <si>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</si>
  <si>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</si>
  <si>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</si>
  <si>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</si>
  <si>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</si>
  <si>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</si>
  <si>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</si>
  <si>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</si>
  <si>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</si>
  <si>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</si>
  <si>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</si>
  <si>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</si>
  <si>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</si>
  <si>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</si>
  <si>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</si>
  <si>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</si>
  <si>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</si>
  <si>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</si>
  <si>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</si>
  <si>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</si>
  <si>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</si>
  <si>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</si>
  <si>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</si>
  <si>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</si>
  <si>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</si>
  <si>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</si>
  <si>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</si>
  <si>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</si>
  <si>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</si>
  <si>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</si>
  <si>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</si>
  <si>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</si>
  <si>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</si>
  <si>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</si>
  <si>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</si>
  <si>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</si>
  <si>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</si>
  <si>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</si>
  <si>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</si>
  <si>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</si>
  <si>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</si>
  <si>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</si>
  <si>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</si>
  <si>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</si>
  <si>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</si>
  <si>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</si>
  <si>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</si>
  <si>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</si>
  <si>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</si>
  <si>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</si>
  <si>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</si>
  <si>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</si>
  <si>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</si>
  <si>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</si>
  <si>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</si>
  <si>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</si>
  <si>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</si>
  <si>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</si>
  <si>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</si>
  <si>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</si>
  <si>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</si>
  <si>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</si>
  <si>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</si>
  <si>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</si>
  <si>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</si>
  <si>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</si>
  <si>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</si>
  <si>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</si>
  <si>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</si>
  <si>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</si>
  <si>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</si>
  <si>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</si>
  <si>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</si>
  <si>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</si>
  <si>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</si>
  <si>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</si>
  <si>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</si>
  <si>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</si>
  <si>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</si>
  <si>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</si>
  <si>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</si>
  <si>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</si>
  <si>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</si>
  <si>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</si>
  <si>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</si>
  <si>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</si>
  <si>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</si>
  <si>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</si>
  <si>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</si>
  <si>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</si>
  <si>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</si>
  <si>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</si>
  <si>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</si>
  <si>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</si>
  <si>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</si>
  <si>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</si>
  <si>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</si>
  <si>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</si>
  <si>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</si>
  <si>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</si>
  <si>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</si>
  <si>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</si>
  <si>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</si>
  <si>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</si>
  <si>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</si>
  <si>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</si>
  <si>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</si>
  <si>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</si>
  <si>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</si>
  <si>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</si>
  <si>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</si>
  <si>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</si>
  <si>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</si>
  <si>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</si>
  <si>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</si>
  <si>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</si>
  <si>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</si>
  <si>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</si>
  <si>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</si>
  <si>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</si>
  <si>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</si>
  <si>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</si>
  <si>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</si>
  <si>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</si>
  <si>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</si>
  <si>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</si>
  <si>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</si>
  <si>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</si>
  <si>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</si>
  <si>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</si>
  <si>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</si>
  <si>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</si>
  <si>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</si>
  <si>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</si>
  <si>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</si>
  <si>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</si>
  <si>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</si>
  <si>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</si>
  <si>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</si>
  <si>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</si>
  <si>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</si>
  <si>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</si>
  <si>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</si>
  <si>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</si>
  <si>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</si>
  <si>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</si>
  <si>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</si>
  <si>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</si>
  <si>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</si>
  <si>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</si>
  <si>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</si>
  <si>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</si>
  <si>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</si>
  <si>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</si>
  <si>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</si>
  <si>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</si>
  <si>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</si>
  <si>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</si>
  <si>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</si>
  <si>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</si>
  <si>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</si>
  <si>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</si>
  <si>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</si>
  <si>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</si>
  <si>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</si>
  <si>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</si>
  <si>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</si>
  <si>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</si>
  <si>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</si>
  <si>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</si>
  <si>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</si>
  <si>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</si>
  <si>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</si>
  <si>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</si>
  <si>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</si>
  <si>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</si>
  <si>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</si>
  <si>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</si>
  <si>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</si>
  <si>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</si>
  <si>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</si>
  <si>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</si>
  <si>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</si>
  <si>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</si>
  <si>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</si>
  <si>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</si>
  <si>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</si>
  <si>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</si>
  <si>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</si>
  <si>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</si>
  <si>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</si>
  <si>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</si>
  <si>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</si>
  <si>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</si>
  <si>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</si>
  <si>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</si>
  <si>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</si>
  <si>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</si>
  <si>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</si>
  <si>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</si>
  <si>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</si>
  <si>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</si>
  <si>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</si>
  <si>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</si>
  <si>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</si>
  <si>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</si>
  <si>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</si>
  <si>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</si>
  <si>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</si>
  <si>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</si>
  <si>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</si>
  <si>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</si>
  <si>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</si>
  <si>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</si>
  <si>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</si>
  <si>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</si>
  <si>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</si>
  <si>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</si>
  <si>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</si>
  <si>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</si>
  <si>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</si>
  <si>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</si>
  <si>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</si>
  <si>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</si>
  <si>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</si>
  <si>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</si>
  <si>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</si>
  <si>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</si>
  <si>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</si>
  <si>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</si>
  <si>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</si>
  <si>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</si>
  <si>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</si>
  <si>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</si>
  <si>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</si>
  <si>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</si>
  <si>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</si>
  <si>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</si>
  <si>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</si>
  <si>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</si>
  <si>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</si>
  <si>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</si>
  <si>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</si>
  <si>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</si>
  <si>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</si>
  <si>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</si>
  <si>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</si>
  <si>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</si>
  <si>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</si>
  <si>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</si>
  <si>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</si>
  <si>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</si>
  <si>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</si>
  <si>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</si>
  <si>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</si>
  <si>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</si>
  <si>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</si>
  <si>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</si>
  <si>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</si>
  <si>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</si>
  <si>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</si>
  <si>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</si>
  <si>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</si>
  <si>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</si>
  <si>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</si>
  <si>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</si>
  <si>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</si>
  <si>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</si>
  <si>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</si>
  <si>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</si>
  <si>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</si>
  <si>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</si>
  <si>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</si>
  <si>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</si>
  <si>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</si>
  <si>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</si>
  <si>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</si>
  <si>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</si>
  <si>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</si>
  <si>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</si>
  <si>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</si>
  <si>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</si>
  <si>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</si>
  <si>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</si>
  <si>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</si>
  <si>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</si>
  <si>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</si>
  <si>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</si>
  <si>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</si>
  <si>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</si>
  <si>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</si>
  <si>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</si>
  <si>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</si>
  <si>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</si>
  <si>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</si>
  <si>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</si>
  <si>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</si>
  <si>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</si>
  <si>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</si>
  <si>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</si>
  <si>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</si>
  <si>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</si>
  <si>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</si>
  <si>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</si>
  <si>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</si>
  <si>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</si>
  <si>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</si>
  <si>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</si>
  <si>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</si>
  <si>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</si>
  <si>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</si>
  <si>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</si>
  <si>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</si>
  <si>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</si>
  <si>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</si>
  <si>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</si>
  <si>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</si>
  <si>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</si>
  <si>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</si>
  <si>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</si>
  <si>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</si>
  <si>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</si>
  <si>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</si>
  <si>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</si>
  <si>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</si>
  <si>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</si>
  <si>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</si>
  <si>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</si>
  <si>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</si>
  <si>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</si>
  <si>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</si>
  <si>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</si>
  <si>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</si>
  <si>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</si>
  <si>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</si>
  <si>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</si>
  <si>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</si>
  <si>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</si>
  <si>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</si>
  <si>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</si>
  <si>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</si>
  <si>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</si>
  <si>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</si>
  <si>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</si>
  <si>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</si>
  <si>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</si>
  <si>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</si>
  <si>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</si>
  <si>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</si>
  <si>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</si>
  <si>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</si>
  <si>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</si>
  <si>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</si>
  <si>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</si>
  <si>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</si>
  <si>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</si>
  <si>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</si>
  <si>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</si>
  <si>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</si>
  <si>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</si>
  <si>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</si>
  <si>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</si>
  <si>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</si>
  <si>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</si>
  <si>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</si>
  <si>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</si>
  <si>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</si>
  <si>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</si>
  <si>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</si>
  <si>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</si>
  <si>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</si>
  <si>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</si>
  <si>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</si>
  <si>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</si>
  <si>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</si>
  <si>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</si>
  <si>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</si>
  <si>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</si>
  <si>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</si>
  <si>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</si>
  <si>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</si>
  <si>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</si>
  <si>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</si>
  <si>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</si>
  <si>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</si>
  <si>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</si>
  <si>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</si>
  <si>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</si>
  <si>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</si>
  <si>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</si>
  <si>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</si>
  <si>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</si>
  <si>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</si>
  <si>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</si>
  <si>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</si>
  <si>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</si>
  <si>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</si>
  <si>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</si>
  <si>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</si>
  <si>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</si>
  <si>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</si>
  <si>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</si>
  <si>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</si>
  <si>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</si>
  <si>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</si>
  <si>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</si>
  <si>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</si>
  <si>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</si>
  <si>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</si>
  <si>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</si>
  <si>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</si>
  <si>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</si>
  <si>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</si>
  <si>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</si>
  <si>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</si>
  <si>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</si>
  <si>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</si>
  <si>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</si>
  <si>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</si>
  <si>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</si>
  <si>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</si>
  <si>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</si>
  <si>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</si>
  <si>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</si>
  <si>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</si>
  <si>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</si>
  <si>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</si>
  <si>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</si>
  <si>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</si>
  <si>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</si>
  <si>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</si>
  <si>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</si>
  <si>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</si>
  <si>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</si>
  <si>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</si>
  <si>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</si>
  <si>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</si>
  <si>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</si>
  <si>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</si>
  <si>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</si>
  <si>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</si>
  <si>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</si>
  <si>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</si>
  <si>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</si>
  <si>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</si>
  <si>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</si>
  <si>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</si>
  <si>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</si>
  <si>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</si>
  <si>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</si>
  <si>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</si>
  <si>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</si>
  <si>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</si>
  <si>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</si>
  <si>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</si>
  <si>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</si>
  <si>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</si>
  <si>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</si>
  <si>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</si>
  <si>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</si>
  <si>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</si>
  <si>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</si>
  <si>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</si>
  <si>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</si>
  <si>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</si>
  <si>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</si>
  <si>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</si>
  <si>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</si>
  <si>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</si>
  <si>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</si>
  <si>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</si>
  <si>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</si>
  <si>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</si>
  <si>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</si>
  <si>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</si>
  <si>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</si>
  <si>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</si>
  <si>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</si>
  <si>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</si>
  <si>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</si>
  <si>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</si>
  <si>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</si>
  <si>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</si>
  <si>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</si>
  <si>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</si>
  <si>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</si>
  <si>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</si>
  <si>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</si>
  <si>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</si>
  <si>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</si>
  <si>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</si>
  <si>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</si>
  <si>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</si>
  <si>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</si>
  <si>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</si>
  <si>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</si>
  <si>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</si>
  <si>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</si>
  <si>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</si>
  <si>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</si>
  <si>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</si>
  <si>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</si>
  <si>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</si>
  <si>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</si>
  <si>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</si>
  <si>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</si>
  <si>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</si>
  <si>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</si>
  <si>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</si>
  <si>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</si>
  <si>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</si>
  <si>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</si>
  <si>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</si>
  <si>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</si>
  <si>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</si>
  <si>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</si>
  <si>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</si>
  <si>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</si>
  <si>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</si>
  <si>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</si>
  <si>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</si>
  <si>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</si>
  <si>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</si>
  <si>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</si>
  <si>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</si>
  <si>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</si>
  <si>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</si>
  <si>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</si>
  <si>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</si>
  <si>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</si>
  <si>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</si>
  <si>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</si>
  <si>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</si>
  <si>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</si>
  <si>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</si>
  <si>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</si>
  <si>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</si>
  <si>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</si>
  <si>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</si>
  <si>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</si>
  <si>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</si>
  <si>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</si>
  <si>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</si>
  <si>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</si>
  <si>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</si>
  <si>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</si>
  <si>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</si>
  <si>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</si>
  <si>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</si>
  <si>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</si>
  <si>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</si>
  <si>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</si>
  <si>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</si>
  <si>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</si>
  <si>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</si>
  <si>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</si>
  <si>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</si>
  <si>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</si>
  <si>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</si>
  <si>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</si>
  <si>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</si>
  <si>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</si>
  <si>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</si>
  <si>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</si>
  <si>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</si>
  <si>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</si>
  <si>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</si>
  <si>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</si>
  <si>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</si>
  <si>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</si>
  <si>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</si>
  <si>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</si>
  <si>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</si>
  <si>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</si>
  <si>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</si>
  <si>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</si>
  <si>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</si>
  <si>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</si>
  <si>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</si>
  <si>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</si>
  <si>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</si>
  <si>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</si>
  <si>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</si>
  <si>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</si>
  <si>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</si>
  <si>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</si>
  <si>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</si>
  <si>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</si>
  <si>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</si>
  <si>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</si>
  <si>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</si>
  <si>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</si>
  <si>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</si>
  <si>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</si>
  <si>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</si>
  <si>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</si>
  <si>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</si>
  <si>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</si>
  <si>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</si>
  <si>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</si>
  <si>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</si>
  <si>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</si>
  <si>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</si>
  <si>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</si>
  <si>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</si>
  <si>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</si>
  <si>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</si>
  <si>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</si>
  <si>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</si>
  <si>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</si>
  <si>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</si>
  <si>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</si>
  <si>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</si>
  <si>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</si>
  <si>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</si>
  <si>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</si>
  <si>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</si>
  <si>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</si>
  <si>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</si>
  <si>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</si>
  <si>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</si>
  <si>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</si>
  <si>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</si>
  <si>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</si>
  <si>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</si>
  <si>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</si>
  <si>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</si>
  <si>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</si>
  <si>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</si>
  <si>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</si>
  <si>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</si>
  <si>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</si>
  <si>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</si>
  <si>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</si>
  <si>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</si>
  <si>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</si>
  <si>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</si>
  <si>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</si>
  <si>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</si>
  <si>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</si>
  <si>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</si>
  <si>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</si>
  <si>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</si>
  <si>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</si>
  <si>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</si>
  <si>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</si>
  <si>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</si>
  <si>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</si>
  <si>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</si>
  <si>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</si>
  <si>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</si>
  <si>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</si>
  <si>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</si>
  <si>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</si>
  <si>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</si>
  <si>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</si>
  <si>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</si>
  <si>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</si>
  <si>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</si>
  <si>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</si>
  <si>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</si>
  <si>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</si>
  <si>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</si>
  <si>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</si>
  <si>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</si>
  <si>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</si>
  <si>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</si>
  <si>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</si>
  <si>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</si>
  <si>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</si>
  <si>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</si>
  <si>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</si>
  <si>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</si>
  <si>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</si>
  <si>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</si>
  <si>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</si>
  <si>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</si>
  <si>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</si>
  <si>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</si>
  <si>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</si>
  <si>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</si>
  <si>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</si>
  <si>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</si>
  <si>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</si>
  <si>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</si>
  <si>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</si>
  <si>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</si>
  <si>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</si>
  <si>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</si>
  <si>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</si>
  <si>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</si>
  <si>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</si>
  <si>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</si>
  <si>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</si>
  <si>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</si>
  <si>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</si>
  <si>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</si>
  <si>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</si>
  <si>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</si>
  <si>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</si>
  <si>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</si>
  <si>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</si>
  <si>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</si>
  <si>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</si>
  <si>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</si>
  <si>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</si>
  <si>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</si>
  <si>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</si>
  <si>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</si>
  <si>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</si>
  <si>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</si>
  <si>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</si>
  <si>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</si>
  <si>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</si>
  <si>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</si>
  <si>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</si>
  <si>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</si>
  <si>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</si>
  <si>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</si>
  <si>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</si>
  <si>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</si>
  <si>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</si>
  <si>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</si>
  <si>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</si>
  <si>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</si>
  <si>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</si>
  <si>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</si>
  <si>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</si>
  <si>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</si>
  <si>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</si>
  <si>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</si>
  <si>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</si>
  <si>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</si>
  <si>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</si>
  <si>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</si>
  <si>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</si>
  <si>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</si>
  <si>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</si>
  <si>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</si>
  <si>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</si>
  <si>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</si>
  <si>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</si>
  <si>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</si>
  <si>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</si>
  <si>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</si>
  <si>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</si>
  <si>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</si>
  <si>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</si>
  <si>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</si>
  <si>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</si>
  <si>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</si>
  <si>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</si>
  <si>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</si>
  <si>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</si>
  <si>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</si>
  <si>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</si>
  <si>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</si>
  <si>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</si>
  <si>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</si>
  <si>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</si>
  <si>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</si>
  <si>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</si>
  <si>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</si>
  <si>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</si>
  <si>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</si>
  <si>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</si>
  <si>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</si>
  <si>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</si>
  <si>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</si>
  <si>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</si>
  <si>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</si>
  <si>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</si>
  <si>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</si>
  <si>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</si>
  <si>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</si>
  <si>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</si>
  <si>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</si>
  <si>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</si>
  <si>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</si>
  <si>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</si>
  <si>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</si>
  <si>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</si>
  <si>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</si>
  <si>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</si>
  <si>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</si>
  <si>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</si>
  <si>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</si>
  <si>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</si>
  <si>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</si>
  <si>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</si>
  <si>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</si>
  <si>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</si>
  <si>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</si>
  <si>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</si>
  <si>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</si>
  <si>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</si>
  <si>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</si>
  <si>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</si>
  <si>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</si>
  <si>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</si>
  <si>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</si>
  <si>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</si>
  <si>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</si>
  <si>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</si>
  <si>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</si>
  <si>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</si>
  <si>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</si>
  <si>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</si>
  <si>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</si>
  <si>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</si>
  <si>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</si>
  <si>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</si>
  <si>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</si>
  <si>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</si>
  <si>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</si>
  <si>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</si>
  <si>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</si>
  <si>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</si>
  <si>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</si>
  <si>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</si>
  <si>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</si>
  <si>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</si>
  <si>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</si>
  <si>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</si>
  <si>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</si>
  <si>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</si>
  <si>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</si>
  <si>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</si>
  <si>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</si>
  <si>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</si>
  <si>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</si>
  <si>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</si>
  <si>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</si>
  <si>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</si>
  <si>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</si>
  <si>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</si>
  <si>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</si>
  <si>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</si>
  <si>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</si>
  <si>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</si>
  <si>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</si>
  <si>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</si>
  <si>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</si>
  <si>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</si>
  <si>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</si>
  <si>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</si>
  <si>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</si>
  <si>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</si>
  <si>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</si>
  <si>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</si>
  <si>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</si>
  <si>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</si>
  <si>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</si>
  <si>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</si>
  <si>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</si>
  <si>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</si>
  <si>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</si>
  <si>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</si>
  <si>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</si>
  <si>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</si>
  <si>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</si>
  <si>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</si>
  <si>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</si>
  <si>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</si>
  <si>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</si>
  <si>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</si>
  <si>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</si>
  <si>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</si>
  <si>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</si>
  <si>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</si>
  <si>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</si>
  <si>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</si>
  <si>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</si>
  <si>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</si>
  <si>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</si>
  <si>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</si>
  <si>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</si>
  <si>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</si>
  <si>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</si>
  <si>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</si>
  <si>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</si>
  <si>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</si>
  <si>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</si>
  <si>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</si>
  <si>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</si>
  <si>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</si>
  <si>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</si>
  <si>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</si>
  <si>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</si>
  <si>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</si>
  <si>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</si>
  <si>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</si>
  <si>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</si>
  <si>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</si>
  <si>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</si>
  <si>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</si>
  <si>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</si>
  <si>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</si>
  <si>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</si>
  <si>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</si>
  <si>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</si>
  <si>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</si>
  <si>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</si>
  <si>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</si>
  <si>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</si>
  <si>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</si>
  <si>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</si>
  <si>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</si>
  <si>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</si>
  <si>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</si>
  <si>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</si>
  <si>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</si>
  <si>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</si>
  <si>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</si>
  <si>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</si>
  <si>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</si>
  <si>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</si>
  <si>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</si>
  <si>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</si>
  <si>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</si>
  <si>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</si>
  <si>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</si>
  <si>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</si>
  <si>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</si>
  <si>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</si>
  <si>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</si>
  <si>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</si>
  <si>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</si>
  <si>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</si>
  <si>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</si>
  <si>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</si>
  <si>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</si>
  <si>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</si>
  <si>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</si>
  <si>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</si>
  <si>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</si>
  <si>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</si>
  <si>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</si>
  <si>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</si>
  <si>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</si>
  <si>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</si>
  <si>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</si>
  <si>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</si>
  <si>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</si>
  <si>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</si>
  <si>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</si>
  <si>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</si>
  <si>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</si>
  <si>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</si>
  <si>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</si>
  <si>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</si>
  <si>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</si>
  <si>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</si>
  <si>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</si>
  <si>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</si>
  <si>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</si>
  <si>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</si>
  <si>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</si>
  <si>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</si>
  <si>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</si>
  <si>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</si>
  <si>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</si>
  <si>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</si>
  <si>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</si>
  <si>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</si>
  <si>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</si>
  <si>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</si>
  <si>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</si>
  <si>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</si>
  <si>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</si>
  <si>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</si>
  <si>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</si>
  <si>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</si>
  <si>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</si>
  <si>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</si>
  <si>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</si>
  <si>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</si>
  <si>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</si>
  <si>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</si>
  <si>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</si>
  <si>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</si>
  <si>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</si>
  <si>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</si>
  <si>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</si>
  <si>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</si>
  <si>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</si>
  <si>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</si>
  <si>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</si>
  <si>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</si>
  <si>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</si>
  <si>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</si>
  <si>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</si>
  <si>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</si>
  <si>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</si>
  <si>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</si>
  <si>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</si>
  <si>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</si>
  <si>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</si>
  <si>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</si>
  <si>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</si>
  <si>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</si>
  <si>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</si>
  <si>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</si>
  <si>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</si>
  <si>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</si>
  <si>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</si>
  <si>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</si>
  <si>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</si>
  <si>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</si>
  <si>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</si>
  <si>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</si>
  <si>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</si>
  <si>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</si>
  <si>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</si>
  <si>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</si>
  <si>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</si>
  <si>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</si>
  <si>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</si>
  <si>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</si>
  <si>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</si>
  <si>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</si>
  <si>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</si>
  <si>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</si>
  <si>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</si>
  <si>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</si>
  <si>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</si>
  <si>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</si>
  <si>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</si>
  <si>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</si>
  <si>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</si>
  <si>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</si>
  <si>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</si>
  <si>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</si>
  <si>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</si>
  <si>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</si>
  <si>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</si>
  <si>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</si>
  <si>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</si>
  <si>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</si>
  <si>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</si>
  <si>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</si>
  <si>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</si>
  <si>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</si>
  <si>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</si>
  <si>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</si>
  <si>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</si>
  <si>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</si>
  <si>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</si>
  <si>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</si>
  <si>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</si>
  <si>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</si>
  <si>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</si>
  <si>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</si>
  <si>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</si>
  <si>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</si>
  <si>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</si>
  <si>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</si>
  <si>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</si>
  <si>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</si>
  <si>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</si>
  <si>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</si>
  <si>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</si>
  <si>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</si>
  <si>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</si>
  <si>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</si>
  <si>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</si>
  <si>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</si>
  <si>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</si>
  <si>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</si>
  <si>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</si>
  <si>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</si>
  <si>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</si>
  <si>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</si>
  <si>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</si>
  <si>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</si>
  <si>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</si>
  <si>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</si>
  <si>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</si>
  <si>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</si>
  <si>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</si>
  <si>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</si>
  <si>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</si>
  <si>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</si>
  <si>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</si>
  <si>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</si>
  <si>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</si>
  <si>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</si>
  <si>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</si>
  <si>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</si>
  <si>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</si>
  <si>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</si>
  <si>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</si>
  <si>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</si>
  <si>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</si>
  <si>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</si>
  <si>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</si>
  <si>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</si>
  <si>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</si>
  <si>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</si>
  <si>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</si>
  <si>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</si>
  <si>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</si>
  <si>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</si>
  <si>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</si>
  <si>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</si>
  <si>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</si>
  <si>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</si>
  <si>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</si>
  <si>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</si>
  <si>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</si>
  <si>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</si>
  <si>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</si>
  <si>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</si>
  <si>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</si>
  <si>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</si>
  <si>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</si>
  <si>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</si>
  <si>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</si>
  <si>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</si>
  <si>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</si>
  <si>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</si>
  <si>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</si>
  <si>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</si>
  <si>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</si>
  <si>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</si>
  <si>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</si>
  <si>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</si>
  <si>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</si>
  <si>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</si>
  <si>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</si>
  <si>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</si>
  <si>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</si>
  <si>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</si>
  <si>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</si>
  <si>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</si>
  <si>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</si>
  <si>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</si>
  <si>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</si>
  <si>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</si>
  <si>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</si>
  <si>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</si>
  <si>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</si>
  <si>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</si>
  <si>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</si>
  <si>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</si>
  <si>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</si>
  <si>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</si>
  <si>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</si>
  <si>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</si>
  <si>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</si>
  <si>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</si>
  <si>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</si>
  <si>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</si>
  <si>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</si>
  <si>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</si>
  <si>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</si>
  <si>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</si>
  <si>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</si>
  <si>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</si>
  <si>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</si>
  <si>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</si>
  <si>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</si>
  <si>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</si>
  <si>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</si>
  <si>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</si>
  <si>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</si>
  <si>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</si>
  <si>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</si>
  <si>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</si>
  <si>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</si>
  <si>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</si>
  <si>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</si>
  <si>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</si>
  <si>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</si>
  <si>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</si>
  <si>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</si>
  <si>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</si>
  <si>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</si>
  <si>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</si>
  <si>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</si>
  <si>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</si>
  <si>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</si>
  <si>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</si>
  <si>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</si>
  <si>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</si>
  <si>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</si>
  <si>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</si>
  <si>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</si>
  <si>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</si>
  <si>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</si>
  <si>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</si>
  <si>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</si>
  <si>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</si>
  <si>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</si>
  <si>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</si>
  <si>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</si>
  <si>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</si>
  <si>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</si>
  <si>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</si>
  <si>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</si>
  <si>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</si>
  <si>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</si>
  <si>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</si>
  <si>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</si>
  <si>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</si>
  <si>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</si>
  <si>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</si>
  <si>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</si>
  <si>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</si>
  <si>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</si>
  <si>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</si>
  <si>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</si>
  <si>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</si>
  <si>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</si>
  <si>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</si>
  <si>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</si>
  <si>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</si>
  <si>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</si>
  <si>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</si>
  <si>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</si>
  <si>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</si>
  <si>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</si>
  <si>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</si>
  <si>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</si>
  <si>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</si>
  <si>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</si>
  <si>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</si>
  <si>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</si>
  <si>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</si>
  <si>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</si>
  <si>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</si>
  <si>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</si>
  <si>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</si>
  <si>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</si>
  <si>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</si>
  <si>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</si>
  <si>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</si>
  <si>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</si>
  <si>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</si>
  <si>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</si>
  <si>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</si>
  <si>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</si>
  <si>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</si>
  <si>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</si>
  <si>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</si>
  <si>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</si>
  <si>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</si>
  <si>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</si>
  <si>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</si>
  <si>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</si>
  <si>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</si>
  <si>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</si>
  <si>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</si>
  <si>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</si>
  <si>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</si>
  <si>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</si>
  <si>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</si>
  <si>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</si>
  <si>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</si>
  <si>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</si>
  <si>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</si>
  <si>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</si>
  <si>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</si>
  <si>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</si>
  <si>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</si>
  <si>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</si>
  <si>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</si>
  <si>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</si>
  <si>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</si>
  <si>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</si>
  <si>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</si>
  <si>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</si>
  <si>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</si>
  <si>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</si>
  <si>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</si>
  <si>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</si>
  <si>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</si>
  <si>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</si>
  <si>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</si>
  <si>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</si>
  <si>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</si>
  <si>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</si>
  <si>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</si>
  <si>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</si>
  <si>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</si>
  <si>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</si>
  <si>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</si>
  <si>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</si>
  <si>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</si>
  <si>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</si>
  <si>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</si>
  <si>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</si>
  <si>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</si>
  <si>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</si>
  <si>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</si>
  <si>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</si>
  <si>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</si>
  <si>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</si>
  <si>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</si>
  <si>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</si>
  <si>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</si>
  <si>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</si>
  <si>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</si>
  <si>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</si>
  <si>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</si>
  <si>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</si>
  <si>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</si>
  <si>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</si>
  <si>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</si>
  <si>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</si>
  <si>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</si>
  <si>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</si>
  <si>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</si>
  <si>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</si>
  <si>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</si>
  <si>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</si>
  <si>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</si>
  <si>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</si>
  <si>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</si>
  <si>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</si>
  <si>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</si>
  <si>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</si>
  <si>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</si>
  <si>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</si>
  <si>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</si>
  <si>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</si>
  <si>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</si>
  <si>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</si>
  <si>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</si>
  <si>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</si>
  <si>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</si>
  <si>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</si>
  <si>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</si>
  <si>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</si>
  <si>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</si>
  <si>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</si>
  <si>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</si>
  <si>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</si>
  <si>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</si>
  <si>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</si>
  <si>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</si>
  <si>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</si>
  <si>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</si>
  <si>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</si>
  <si>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</si>
  <si>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</si>
  <si>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</si>
  <si>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</si>
  <si>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</si>
  <si>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</si>
  <si>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</si>
  <si>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</si>
  <si>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</si>
  <si>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</si>
  <si>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</si>
  <si>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</si>
  <si>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</si>
  <si>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</si>
  <si>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</si>
  <si>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</si>
  <si>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</si>
  <si>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</si>
  <si>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</si>
  <si>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</si>
  <si>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</si>
  <si>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</si>
  <si>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</si>
  <si>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</si>
  <si>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</si>
  <si>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</si>
  <si>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</si>
  <si>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</si>
  <si>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</si>
  <si>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</si>
  <si>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</si>
  <si>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</si>
  <si>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</si>
  <si>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</si>
  <si>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</si>
  <si>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</si>
  <si>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</si>
  <si>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</si>
  <si>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</si>
  <si>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</si>
  <si>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</si>
  <si>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</si>
  <si>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</si>
  <si>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</si>
  <si>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</si>
  <si>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</si>
  <si>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</si>
  <si>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</si>
  <si>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</si>
  <si>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</si>
  <si>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</si>
  <si>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</si>
  <si>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</si>
  <si>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</si>
  <si>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</si>
  <si>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</si>
  <si>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</si>
  <si>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</si>
  <si>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</si>
  <si>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</si>
  <si>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</si>
  <si>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</si>
  <si>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</si>
  <si>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</si>
  <si>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</si>
  <si>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</si>
  <si>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</si>
  <si>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</si>
  <si>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</si>
  <si>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</si>
  <si>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</si>
  <si>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</si>
  <si>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</si>
  <si>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</si>
  <si>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</si>
  <si>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</si>
  <si>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</si>
  <si>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</si>
  <si>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</si>
  <si>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</si>
  <si>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</si>
  <si>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</si>
  <si>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</si>
  <si>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</si>
  <si>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</si>
  <si>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</si>
  <si>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</si>
  <si>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</si>
  <si>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</si>
  <si>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</si>
  <si>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</si>
  <si>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</si>
  <si>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</si>
  <si>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</si>
  <si>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</si>
  <si>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</si>
  <si>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</si>
  <si>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</si>
  <si>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</si>
  <si>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</si>
  <si>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</si>
  <si>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</si>
  <si>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</si>
  <si>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</si>
  <si>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</si>
  <si>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</si>
  <si>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</si>
  <si>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</si>
  <si>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</si>
  <si>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</si>
  <si>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</si>
  <si>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</si>
  <si>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</si>
  <si>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</si>
  <si>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</si>
  <si>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</si>
  <si>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</si>
  <si>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</si>
  <si>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</si>
  <si>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</si>
  <si>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</si>
  <si>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</si>
  <si>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</si>
  <si>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</si>
  <si>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</si>
  <si>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</si>
  <si>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</si>
  <si>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</si>
  <si>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</si>
  <si>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</si>
  <si>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</si>
  <si>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</si>
  <si>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</si>
  <si>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</si>
  <si>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</si>
  <si>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</si>
  <si>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</si>
  <si>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</si>
  <si>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</si>
  <si>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</si>
  <si>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</si>
  <si>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</si>
  <si>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</si>
  <si>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</si>
  <si>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</si>
  <si>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</si>
  <si>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</si>
  <si>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</si>
  <si>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</si>
  <si>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</si>
  <si>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</si>
  <si>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</si>
  <si>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</si>
  <si>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</si>
  <si>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</si>
  <si>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</si>
  <si>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</si>
  <si>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</si>
  <si>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</si>
  <si>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</si>
  <si>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</si>
  <si>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</si>
  <si>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</si>
  <si>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</si>
  <si>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</si>
  <si>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</si>
  <si>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</si>
  <si>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</si>
  <si>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</si>
  <si>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</si>
  <si>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</si>
  <si>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</si>
  <si>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</si>
  <si>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</si>
  <si>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</si>
  <si>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</si>
  <si>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</si>
  <si>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</si>
  <si>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</si>
  <si>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</si>
  <si>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</si>
  <si>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</si>
  <si>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</si>
  <si>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</si>
  <si>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</si>
  <si>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</si>
  <si>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</si>
  <si>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</si>
  <si>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</si>
  <si>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</si>
  <si>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</si>
  <si>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</si>
  <si>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</si>
  <si>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</si>
  <si>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</si>
  <si>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</si>
  <si>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</si>
  <si>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</si>
  <si>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</si>
  <si>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</si>
  <si>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</si>
  <si>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</si>
  <si>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</si>
  <si>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</si>
  <si>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</si>
  <si>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</si>
  <si>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</si>
  <si>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</si>
  <si>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</si>
  <si>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</si>
  <si>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</si>
  <si>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</si>
  <si>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</si>
  <si>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</si>
  <si>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</si>
  <si>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</si>
  <si>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</si>
  <si>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</si>
  <si>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</si>
  <si>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</si>
  <si>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</si>
  <si>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</si>
  <si>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</si>
  <si>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</si>
  <si>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</si>
  <si>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</si>
  <si>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</si>
  <si>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</si>
  <si>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</si>
  <si>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</si>
  <si>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</si>
  <si>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</si>
  <si>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</si>
  <si>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</si>
  <si>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</si>
  <si>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</si>
  <si>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</si>
  <si>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</si>
  <si>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</si>
  <si>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</si>
  <si>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</si>
  <si>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</si>
  <si>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</si>
  <si>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</si>
  <si>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</si>
  <si>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</si>
  <si>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</si>
  <si>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</si>
  <si>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</si>
  <si>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</si>
  <si>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</si>
  <si>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</si>
  <si>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</si>
  <si>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</si>
  <si>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</si>
  <si>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</si>
  <si>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</si>
  <si>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</si>
  <si>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</si>
  <si>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</si>
  <si>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</si>
  <si>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</si>
  <si>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</si>
  <si>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</si>
  <si>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</si>
  <si>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</si>
  <si>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</si>
  <si>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</si>
  <si>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</si>
  <si>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</si>
  <si>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</si>
  <si>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</si>
  <si>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</si>
  <si>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</si>
  <si>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</si>
  <si>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</si>
  <si>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</si>
  <si>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</si>
  <si>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</si>
  <si>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</si>
  <si>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</si>
  <si>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</si>
  <si>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</si>
  <si>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</si>
  <si>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</si>
  <si>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</si>
  <si>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</si>
  <si>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</si>
  <si>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</si>
  <si>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</si>
  <si>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</si>
  <si>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</si>
  <si>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</si>
  <si>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</si>
  <si>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</si>
  <si>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</si>
  <si>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</si>
  <si>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</si>
  <si>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</si>
  <si>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</si>
  <si>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</si>
  <si>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</si>
  <si>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</si>
  <si>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</si>
  <si>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</si>
  <si>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</si>
  <si>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</si>
  <si>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</si>
  <si>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</si>
  <si>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</si>
  <si>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</si>
  <si>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</si>
  <si>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</si>
  <si>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</si>
  <si>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</si>
  <si>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</si>
  <si>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</si>
  <si>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</si>
  <si>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</si>
  <si>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</si>
  <si>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</si>
  <si>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</si>
  <si>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</si>
  <si>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</si>
  <si>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</si>
  <si>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</si>
  <si>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</si>
  <si>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</si>
  <si>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</si>
  <si>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</si>
  <si>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</si>
  <si>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</si>
  <si>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</si>
  <si>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</si>
  <si>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</si>
  <si>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</si>
  <si>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</si>
  <si>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</si>
  <si>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</si>
  <si>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</si>
  <si>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</si>
  <si>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</si>
  <si>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</si>
  <si>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</si>
  <si>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</si>
  <si>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</si>
  <si>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</si>
  <si>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</si>
  <si>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</si>
  <si>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</si>
  <si>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</si>
  <si>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</si>
  <si>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</si>
  <si>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</si>
  <si>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</si>
  <si>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</si>
  <si>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</si>
  <si>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</si>
  <si>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</si>
  <si>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</si>
  <si>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</si>
  <si>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</si>
  <si>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</si>
  <si>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</si>
  <si>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</si>
  <si>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</si>
  <si>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</si>
  <si>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</si>
  <si>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</si>
  <si>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</si>
  <si>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</si>
  <si>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</si>
  <si>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</si>
  <si>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</si>
  <si>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</si>
  <si>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</si>
  <si>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</si>
  <si>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</si>
  <si>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</si>
  <si>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</si>
  <si>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</si>
  <si>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</si>
  <si>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</si>
  <si>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</si>
  <si>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</si>
  <si>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</si>
  <si>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</si>
  <si>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</si>
  <si>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</si>
  <si>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</si>
  <si>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</si>
  <si>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</si>
  <si>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</si>
  <si>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</si>
  <si>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</si>
  <si>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</si>
  <si>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</si>
  <si>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</si>
  <si>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</si>
  <si>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</si>
  <si>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</si>
  <si>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</si>
  <si>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</si>
  <si>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</si>
  <si>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</si>
  <si>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</si>
  <si>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</si>
  <si>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</si>
  <si>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</si>
  <si>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</si>
  <si>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</si>
  <si>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</si>
  <si>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</si>
  <si>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</si>
  <si>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</si>
  <si>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</si>
  <si>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</si>
  <si>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</si>
  <si>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</si>
  <si>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</si>
  <si>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</si>
  <si>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</si>
  <si>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</si>
  <si>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</si>
  <si>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</si>
  <si>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</si>
  <si>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</si>
  <si>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</si>
  <si>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</si>
  <si>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</si>
  <si>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</si>
  <si>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</si>
  <si>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</si>
  <si>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</si>
  <si>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</si>
  <si>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</si>
  <si>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</si>
  <si>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</si>
  <si>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</si>
  <si>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</si>
  <si>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</si>
  <si>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</si>
  <si>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</si>
  <si>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</si>
  <si>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</si>
  <si>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</si>
  <si>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</si>
  <si>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</si>
  <si>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</si>
  <si>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</si>
  <si>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</si>
  <si>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</si>
  <si>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</si>
  <si>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</si>
  <si>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</si>
  <si>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</si>
  <si>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</si>
  <si>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</si>
  <si>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</si>
  <si>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</si>
  <si>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</si>
  <si>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</si>
  <si>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</si>
  <si>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</si>
  <si>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</si>
  <si>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</si>
  <si>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</si>
  <si>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</si>
  <si>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</si>
  <si>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</si>
  <si>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</si>
  <si>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</si>
  <si>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</si>
  <si>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</si>
  <si>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</si>
  <si>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</si>
  <si>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</si>
  <si>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</si>
  <si>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</si>
  <si>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</si>
  <si>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</si>
  <si>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</si>
  <si>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</si>
  <si>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</si>
  <si>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</si>
  <si>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</si>
  <si>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</si>
  <si>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</si>
  <si>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</si>
  <si>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</si>
  <si>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</si>
  <si>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</si>
  <si>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</si>
  <si>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</si>
  <si>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</si>
  <si>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</si>
  <si>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</si>
  <si>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</si>
  <si>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</si>
  <si>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</si>
  <si>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</si>
  <si>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</si>
  <si>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</si>
  <si>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</si>
  <si>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</si>
  <si>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</si>
  <si>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</si>
  <si>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</si>
  <si>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</si>
  <si>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</si>
  <si>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</si>
  <si>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</si>
  <si>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</si>
  <si>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</si>
  <si>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</si>
  <si>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</si>
  <si>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</si>
  <si>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</si>
  <si>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</si>
  <si>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</si>
  <si>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</si>
  <si>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</si>
  <si>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</si>
  <si>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</si>
  <si>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</si>
  <si>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</si>
  <si>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</si>
  <si>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</si>
  <si>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</si>
  <si>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</si>
  <si>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</si>
  <si>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</si>
  <si>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</si>
  <si>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</si>
  <si>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</si>
  <si>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</si>
  <si>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</si>
  <si>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</si>
  <si>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</si>
  <si>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</si>
  <si>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</si>
  <si>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</si>
  <si>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</si>
  <si>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</si>
  <si>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</si>
  <si>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</si>
  <si>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</si>
  <si>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</si>
  <si>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</si>
  <si>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</si>
  <si>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</si>
  <si>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</si>
  <si>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</si>
  <si>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</si>
  <si>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</si>
  <si>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</si>
  <si>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</si>
  <si>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</si>
  <si>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</si>
  <si>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</si>
  <si>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</si>
  <si>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</si>
  <si>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</si>
  <si>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</si>
  <si>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</si>
  <si>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</si>
  <si>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</si>
  <si>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</si>
  <si>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</si>
  <si>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</si>
  <si>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</si>
  <si>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</si>
  <si>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</si>
  <si>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</si>
  <si>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</si>
  <si>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</si>
  <si>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</si>
  <si>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</si>
  <si>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</si>
  <si>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</si>
  <si>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</si>
  <si>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</si>
  <si>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</si>
  <si>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</si>
  <si>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</si>
  <si>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</si>
  <si>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</si>
  <si>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</si>
  <si>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</si>
  <si>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</si>
  <si>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</si>
  <si>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</si>
  <si>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</si>
  <si>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</si>
  <si>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</si>
  <si>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</si>
  <si>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</si>
  <si>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</si>
  <si>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</si>
  <si>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</si>
  <si>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</si>
  <si>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</si>
  <si>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</si>
  <si>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</si>
  <si>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</si>
  <si>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</si>
  <si>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</si>
  <si>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</si>
  <si>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</si>
  <si>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</si>
  <si>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</si>
  <si>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</si>
  <si>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</si>
  <si>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</si>
  <si>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</si>
  <si>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</si>
  <si>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</si>
  <si>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</si>
  <si>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</si>
  <si>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</si>
  <si>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</si>
  <si>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</si>
  <si>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</si>
  <si>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</si>
  <si>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</si>
  <si>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</si>
  <si>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</si>
  <si>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</si>
  <si>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</si>
  <si>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</si>
  <si>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</si>
  <si>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</si>
  <si>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</si>
  <si>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</si>
  <si>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</si>
  <si>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</si>
  <si>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</si>
  <si>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</si>
  <si>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</si>
  <si>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</si>
  <si>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</si>
  <si>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</si>
  <si>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</si>
  <si>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</si>
  <si>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</si>
  <si>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</si>
  <si>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</si>
  <si>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</si>
  <si>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</si>
  <si>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</si>
  <si>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</si>
  <si>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</si>
  <si>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</si>
  <si>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</si>
  <si>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</si>
  <si>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</si>
  <si>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</si>
  <si>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</si>
  <si>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</si>
  <si>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</si>
  <si>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</si>
  <si>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</si>
  <si>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</si>
  <si>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</si>
  <si>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</si>
  <si>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</si>
  <si>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</si>
  <si>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</si>
  <si>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</si>
  <si>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</si>
  <si>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</si>
  <si>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</si>
  <si>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</si>
  <si>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</si>
  <si>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</si>
  <si>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</si>
  <si>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</si>
  <si>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</si>
  <si>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</si>
  <si>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</si>
  <si>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</si>
  <si>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</si>
  <si>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</si>
  <si>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</si>
  <si>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</si>
  <si>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</si>
  <si>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</si>
  <si>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</si>
  <si>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</si>
  <si>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</si>
  <si>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</si>
  <si>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</si>
  <si>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</si>
  <si>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</si>
  <si>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</si>
  <si>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</si>
  <si>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</si>
  <si>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</si>
  <si>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</si>
  <si>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</si>
  <si>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</si>
  <si>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</si>
  <si>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</si>
  <si>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</si>
  <si>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</si>
  <si>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</si>
  <si>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</si>
  <si>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</si>
  <si>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</si>
  <si>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</si>
  <si>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</si>
  <si>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</si>
  <si>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</si>
  <si>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</si>
  <si>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</si>
  <si>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</si>
  <si>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</si>
  <si>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</si>
  <si>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</si>
  <si>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</si>
  <si>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</si>
  <si>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</si>
  <si>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</si>
  <si>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</si>
  <si>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</si>
  <si>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</si>
  <si>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</si>
  <si>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</si>
  <si>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</si>
  <si>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</si>
  <si>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</si>
  <si>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</si>
  <si>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</si>
  <si>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</si>
  <si>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</si>
  <si>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</si>
  <si>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</si>
  <si>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</si>
  <si>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</si>
  <si>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</si>
  <si>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</si>
  <si>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</si>
  <si>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</si>
  <si>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</si>
  <si>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</si>
  <si>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</si>
  <si>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</si>
  <si>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</si>
  <si>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</si>
  <si>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</si>
  <si>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</si>
  <si>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</si>
  <si>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</si>
  <si>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</si>
  <si>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</si>
  <si>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</si>
  <si>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</si>
  <si>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</si>
  <si>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</si>
  <si>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</si>
  <si>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</si>
  <si>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</si>
  <si>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</si>
  <si>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</si>
  <si>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</si>
  <si>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</si>
  <si>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</si>
  <si>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</si>
  <si>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</si>
  <si>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</si>
  <si>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</si>
  <si>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</si>
  <si>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</si>
  <si>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</si>
  <si>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</si>
  <si>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</si>
  <si>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</si>
  <si>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</si>
  <si>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</si>
  <si>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</si>
  <si>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</si>
  <si>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</si>
  <si>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</si>
  <si>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</si>
  <si>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</si>
  <si>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</si>
  <si>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</si>
  <si>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</si>
  <si>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</si>
  <si>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</si>
  <si>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</si>
  <si>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</si>
  <si>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</si>
  <si>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</si>
  <si>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</si>
  <si>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</si>
  <si>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</si>
  <si>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</si>
  <si>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</si>
  <si>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</si>
  <si>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</si>
  <si>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</si>
  <si>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</si>
  <si>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</si>
  <si>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</si>
  <si>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</si>
  <si>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</si>
  <si>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</si>
  <si>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</si>
  <si>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</si>
  <si>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</si>
  <si>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</si>
  <si>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</si>
  <si>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</si>
  <si>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</si>
  <si>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</si>
  <si>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</si>
  <si>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</si>
  <si>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</si>
  <si>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</si>
  <si>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</si>
  <si>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</si>
  <si>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</si>
  <si>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</si>
  <si>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</si>
  <si>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</si>
  <si>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</si>
  <si>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</si>
  <si>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</si>
  <si>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</si>
  <si>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</si>
  <si>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</si>
  <si>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</si>
  <si>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</si>
  <si>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</si>
  <si>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</si>
  <si>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</si>
  <si>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</si>
  <si>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</si>
  <si>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</si>
  <si>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</si>
  <si>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</si>
  <si>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</si>
  <si>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</si>
  <si>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</si>
  <si>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</si>
  <si>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</si>
  <si>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</si>
  <si>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</si>
  <si>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</si>
  <si>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</si>
  <si>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</si>
  <si>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</si>
  <si>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</si>
  <si>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</si>
  <si>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</si>
  <si>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</si>
  <si>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</si>
  <si>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</si>
  <si>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</si>
  <si>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</si>
  <si>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</si>
  <si>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</si>
  <si>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</si>
  <si>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</si>
  <si>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</si>
  <si>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</si>
  <si>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</si>
  <si>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</si>
  <si>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</si>
  <si>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</si>
  <si>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</si>
  <si>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</si>
  <si>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</si>
  <si>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</si>
  <si>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</si>
  <si>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</si>
  <si>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</si>
  <si>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</si>
  <si>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</si>
  <si>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</si>
  <si>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</si>
  <si>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</si>
  <si>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</si>
  <si>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</si>
  <si>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</si>
  <si>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</si>
  <si>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</si>
  <si>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</si>
  <si>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</si>
  <si>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</si>
  <si>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</si>
  <si>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</si>
  <si>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</si>
  <si>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</si>
  <si>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</si>
  <si>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</si>
  <si>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</si>
  <si>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</si>
  <si>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</si>
  <si>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</si>
  <si>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</si>
  <si>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</si>
  <si>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</si>
  <si>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</si>
  <si>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</si>
  <si>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</si>
  <si>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</si>
  <si>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</si>
  <si>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</si>
  <si>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</si>
  <si>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</si>
  <si>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</si>
  <si>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</si>
  <si>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</si>
  <si>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</si>
  <si>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</si>
  <si>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</si>
  <si>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</si>
  <si>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</si>
  <si>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</si>
  <si>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</si>
  <si>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</si>
  <si>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</si>
  <si>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</si>
  <si>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</si>
  <si>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</si>
  <si>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</si>
  <si>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</si>
  <si>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</si>
  <si>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</si>
  <si>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</si>
  <si>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</si>
  <si>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</si>
  <si>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</si>
  <si>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</si>
  <si>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</si>
  <si>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</si>
  <si>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</si>
  <si>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</si>
  <si>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</si>
  <si>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</si>
  <si>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</si>
  <si>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</si>
  <si>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</si>
  <si>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</si>
  <si>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</si>
  <si>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</si>
  <si>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</si>
  <si>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</si>
  <si>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</si>
  <si>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</si>
  <si>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</si>
  <si>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</si>
  <si>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</si>
  <si>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</si>
  <si>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</si>
  <si>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</si>
  <si>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</si>
  <si>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</si>
  <si>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</si>
  <si>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</si>
  <si>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</si>
  <si>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</si>
  <si>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</si>
  <si>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</si>
  <si>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</si>
  <si>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</si>
  <si>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</si>
  <si>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</si>
  <si>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</si>
  <si>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</si>
  <si>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</si>
  <si>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</si>
  <si>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</si>
  <si>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</si>
  <si>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</si>
  <si>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</si>
  <si>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</si>
  <si>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</si>
  <si>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</si>
  <si>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</si>
  <si>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</si>
  <si>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</si>
  <si>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</si>
  <si>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</si>
  <si>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</si>
  <si>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</si>
  <si>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</si>
  <si>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</si>
  <si>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</si>
  <si>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</si>
  <si>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</si>
  <si>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</si>
  <si>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</si>
  <si>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</si>
  <si>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</si>
  <si>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</si>
  <si>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</si>
  <si>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</si>
  <si>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</si>
  <si>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</si>
  <si>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</si>
  <si>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</si>
  <si>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</si>
  <si>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</si>
  <si>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</si>
  <si>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</si>
  <si>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</si>
  <si>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</si>
  <si>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</si>
  <si>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</si>
  <si>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</si>
  <si>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</si>
  <si>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</si>
  <si>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</si>
  <si>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</si>
  <si>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</si>
  <si>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</si>
  <si>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</si>
  <si>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</si>
  <si>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</si>
  <si>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</si>
  <si>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</si>
  <si>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</si>
  <si>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</si>
  <si>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</si>
  <si>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</si>
  <si>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</si>
  <si>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</si>
  <si>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</si>
  <si>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</si>
  <si>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</si>
  <si>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</si>
  <si>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</si>
  <si>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</si>
  <si>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</si>
  <si>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</si>
  <si>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</si>
  <si>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</si>
  <si>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</si>
  <si>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</si>
  <si>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</si>
  <si>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</si>
  <si>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</si>
  <si>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</si>
  <si>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</si>
  <si>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</si>
  <si>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</si>
  <si>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</si>
  <si>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</si>
  <si>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</si>
  <si>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</si>
  <si>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</si>
  <si>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</si>
  <si>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</si>
  <si>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</si>
  <si>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</si>
  <si>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</si>
  <si>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</si>
  <si>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</si>
  <si>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</si>
  <si>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</si>
  <si>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</si>
  <si>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</si>
  <si>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</si>
  <si>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</si>
  <si>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</si>
  <si>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</si>
  <si>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</si>
  <si>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</si>
  <si>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</si>
  <si>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</si>
  <si>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</si>
  <si>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</si>
  <si>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</si>
  <si>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</si>
  <si>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</si>
  <si>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</si>
  <si>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</si>
  <si>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</si>
  <si>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</si>
  <si>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</si>
  <si>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</si>
  <si>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</si>
  <si>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</si>
  <si>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</si>
  <si>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</si>
  <si>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</si>
  <si>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</si>
  <si>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</si>
  <si>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</si>
  <si>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</si>
  <si>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</si>
  <si>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</si>
  <si>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</si>
  <si>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</si>
  <si>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</si>
  <si>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</si>
  <si>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</si>
  <si>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</si>
  <si>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</si>
  <si>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</si>
  <si>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</si>
  <si>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</si>
  <si>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</si>
  <si>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</si>
  <si>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</si>
  <si>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</si>
  <si>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</si>
  <si>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</si>
  <si>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</si>
  <si>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</si>
  <si>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</si>
  <si>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</si>
  <si>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</si>
  <si>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</si>
  <si>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</si>
  <si>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</si>
  <si>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</si>
  <si>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</si>
  <si>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</si>
  <si>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</si>
  <si>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</si>
  <si>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</si>
  <si>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</si>
  <si>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</si>
  <si>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</si>
  <si>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</si>
  <si>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</si>
  <si>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</si>
  <si>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</si>
  <si>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</si>
  <si>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</si>
  <si>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</si>
  <si>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</si>
  <si>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</si>
  <si>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</si>
  <si>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</si>
  <si>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</si>
  <si>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</si>
  <si>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</si>
  <si>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</si>
  <si>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</si>
  <si>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</si>
  <si>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</si>
  <si>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</si>
  <si>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</si>
  <si>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</si>
  <si>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</si>
  <si>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</si>
  <si>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</si>
  <si>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</si>
  <si>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</si>
  <si>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</si>
  <si>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</si>
  <si>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</si>
  <si>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</si>
  <si>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</si>
  <si>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</si>
  <si>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</si>
  <si>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</si>
  <si>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</si>
  <si>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</si>
  <si>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</si>
  <si>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</si>
  <si>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</si>
  <si>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</si>
  <si>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</si>
  <si>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</si>
  <si>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</si>
  <si>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</si>
  <si>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</si>
  <si>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</si>
  <si>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</si>
  <si>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</si>
  <si>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</si>
  <si>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</si>
  <si>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</si>
  <si>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</si>
  <si>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</si>
  <si>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</si>
  <si>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</si>
  <si>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</si>
  <si>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</si>
  <si>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</si>
  <si>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</si>
  <si>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</si>
  <si>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</si>
  <si>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</si>
  <si>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</si>
  <si>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</si>
  <si>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</si>
  <si>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</si>
  <si>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</si>
  <si>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</si>
  <si>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</si>
  <si>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</si>
  <si>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</si>
  <si>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</si>
  <si>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</si>
  <si>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</si>
  <si>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</si>
  <si>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</si>
  <si>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</si>
  <si>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</si>
  <si>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</si>
  <si>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</si>
  <si>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</si>
  <si>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</si>
  <si>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</si>
  <si>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</si>
  <si>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</si>
  <si>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</si>
  <si>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</si>
  <si>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</si>
  <si>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</si>
  <si>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</si>
  <si>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</si>
  <si>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</si>
  <si>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</si>
  <si>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</si>
  <si>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</si>
  <si>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</si>
  <si>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</si>
  <si>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</si>
  <si>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</si>
  <si>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</si>
  <si>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</si>
  <si>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</si>
  <si>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</si>
  <si>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</si>
  <si>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</si>
  <si>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</si>
  <si>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</si>
  <si>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</si>
  <si>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</si>
  <si>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</si>
  <si>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</si>
  <si>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</si>
  <si>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</si>
  <si>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</si>
  <si>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</si>
  <si>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</si>
  <si>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</si>
  <si>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</si>
  <si>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</si>
  <si>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</si>
  <si>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</si>
  <si>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</si>
  <si>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</si>
  <si>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</si>
  <si>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</si>
  <si>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</si>
  <si>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</si>
  <si>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</si>
  <si>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</si>
  <si>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</si>
  <si>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</si>
  <si>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</si>
  <si>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</si>
  <si>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</si>
  <si>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</si>
  <si>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</si>
  <si>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</si>
  <si>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</si>
  <si>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</si>
  <si>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</si>
  <si>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</si>
  <si>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</si>
  <si>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</si>
  <si>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</si>
  <si>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</si>
  <si>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</si>
  <si>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</si>
  <si>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</si>
  <si>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</si>
  <si>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</si>
  <si>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</si>
  <si>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</si>
  <si>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</si>
  <si>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</si>
  <si>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</si>
  <si>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</si>
  <si>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</si>
  <si>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</si>
  <si>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</si>
  <si>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</si>
  <si>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</si>
  <si>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</si>
  <si>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</si>
  <si>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</si>
  <si>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</si>
  <si>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</si>
  <si>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</si>
  <si>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</si>
  <si>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</si>
  <si>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</si>
  <si>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</si>
  <si>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</si>
  <si>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</si>
  <si>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</si>
  <si>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</si>
  <si>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</si>
  <si>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</si>
  <si>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</si>
  <si>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</si>
  <si>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</si>
  <si>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</si>
  <si>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</si>
  <si>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</si>
  <si>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</si>
  <si>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</si>
  <si>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</si>
  <si>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</si>
  <si>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</si>
  <si>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</si>
  <si>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</si>
  <si>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</si>
  <si>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</si>
  <si>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</si>
  <si>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</si>
  <si>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</si>
  <si>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</si>
  <si>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</si>
  <si>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</si>
  <si>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</si>
  <si>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</si>
  <si>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</si>
  <si>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</si>
  <si>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</si>
  <si>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</si>
  <si>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</si>
  <si>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</si>
  <si>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</si>
  <si>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</si>
  <si>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</si>
  <si>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</si>
  <si>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</si>
  <si>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</si>
  <si>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</si>
  <si>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</si>
  <si>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</si>
  <si>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</si>
  <si>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</si>
  <si>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</si>
  <si>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</si>
  <si>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</si>
  <si>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</si>
  <si>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</si>
  <si>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</si>
  <si>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</si>
  <si>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</si>
  <si>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</si>
  <si>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</si>
  <si>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</si>
  <si>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</si>
  <si>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</si>
  <si>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</si>
  <si>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</si>
  <si>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</si>
  <si>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</si>
  <si>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</si>
  <si>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</si>
  <si>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</si>
  <si>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</si>
  <si>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</si>
  <si>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</si>
  <si>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</si>
  <si>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</si>
  <si>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</si>
  <si>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</si>
  <si>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</si>
  <si>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</si>
  <si>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</si>
  <si>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</si>
  <si>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</si>
  <si>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</si>
  <si>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</si>
  <si>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</si>
  <si>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</si>
  <si>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</si>
  <si>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</si>
  <si>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</si>
  <si>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</si>
  <si>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</si>
  <si>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</si>
  <si>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</si>
  <si>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</si>
  <si>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</si>
  <si>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</si>
  <si>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</si>
  <si>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</si>
  <si>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</si>
  <si>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</si>
  <si>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</si>
  <si>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</si>
  <si>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</si>
  <si>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</si>
  <si>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</si>
  <si>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</si>
  <si>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</si>
  <si>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</si>
  <si>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</si>
  <si>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</si>
  <si>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</si>
  <si>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</si>
  <si>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</si>
  <si>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</si>
  <si>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</si>
  <si>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</si>
  <si>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</si>
  <si>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</si>
  <si>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</si>
  <si>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</si>
  <si>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</si>
  <si>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</si>
  <si>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</si>
  <si>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</si>
  <si>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</si>
  <si>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</si>
  <si>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</si>
  <si>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</si>
  <si>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</si>
  <si>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</si>
  <si>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</si>
  <si>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</si>
  <si>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</si>
  <si>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</si>
  <si>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</si>
  <si>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</si>
  <si>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</si>
  <si>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</si>
  <si>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</si>
  <si>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</si>
  <si>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</si>
  <si>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</si>
  <si>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</si>
  <si>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</si>
  <si>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</si>
  <si>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</si>
  <si>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</si>
  <si>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</si>
  <si>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</si>
  <si>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</si>
  <si>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</si>
  <si>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</si>
  <si>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</si>
  <si>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</si>
  <si>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</si>
  <si>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</si>
  <si>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</si>
  <si>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</si>
  <si>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</si>
  <si>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</si>
  <si>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</si>
  <si>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</si>
  <si>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</si>
  <si>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</si>
  <si>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</si>
  <si>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</si>
  <si>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</si>
  <si>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</si>
  <si>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</si>
  <si>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</si>
  <si>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</si>
  <si>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</si>
  <si>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</si>
  <si>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</si>
  <si>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</si>
  <si>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</si>
  <si>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</si>
  <si>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</si>
  <si>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</si>
  <si>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</si>
  <si>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</si>
  <si>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</si>
  <si>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</si>
  <si>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</si>
  <si>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</si>
  <si>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</si>
  <si>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</si>
  <si>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</si>
  <si>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</si>
  <si>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</si>
  <si>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</si>
  <si>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</si>
  <si>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</si>
  <si>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</si>
  <si>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</si>
  <si>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</si>
  <si>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</si>
  <si>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</si>
  <si>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</si>
  <si>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</si>
  <si>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</si>
  <si>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</si>
  <si>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</si>
  <si>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</si>
  <si>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</si>
  <si>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</si>
  <si>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</si>
  <si>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</si>
  <si>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</si>
  <si>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</si>
  <si>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</si>
  <si>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</si>
  <si>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</si>
  <si>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</si>
  <si>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</si>
  <si>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</si>
  <si>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</si>
  <si>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</si>
  <si>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</si>
  <si>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</si>
  <si>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</si>
  <si>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</si>
  <si>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</si>
  <si>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</si>
  <si>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</si>
  <si>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</si>
  <si>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</si>
  <si>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</si>
  <si>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</si>
  <si>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</si>
  <si>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</si>
  <si>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</si>
  <si>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</si>
  <si>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</si>
  <si>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</si>
  <si>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</si>
  <si>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</si>
  <si>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</si>
  <si>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</si>
  <si>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</si>
  <si>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</si>
  <si>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</si>
  <si>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</si>
  <si>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</si>
  <si>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</si>
  <si>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</si>
  <si>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</si>
  <si>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</si>
  <si>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</si>
  <si>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</si>
  <si>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</si>
  <si>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</si>
  <si>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</si>
  <si>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</si>
  <si>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</si>
  <si>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</si>
  <si>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</si>
  <si>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</si>
  <si>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</si>
  <si>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</si>
  <si>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</si>
  <si>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</si>
  <si>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</si>
  <si>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</si>
  <si>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</si>
  <si>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</si>
  <si>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</si>
  <si>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</si>
  <si>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</si>
  <si>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</si>
  <si>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</si>
  <si>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</si>
  <si>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</si>
  <si>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</si>
  <si>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</si>
  <si>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</si>
  <si>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</si>
  <si>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</si>
  <si>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</si>
  <si>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</si>
  <si>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</si>
  <si>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</si>
  <si>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</si>
  <si>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</si>
  <si>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</si>
  <si>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</si>
  <si>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</si>
  <si>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</si>
  <si>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</si>
  <si>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</si>
  <si>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</si>
  <si>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</si>
  <si>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</si>
  <si>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</si>
  <si>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</si>
  <si>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</si>
  <si>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</si>
  <si>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</si>
  <si>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</si>
  <si>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</si>
  <si>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</si>
  <si>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</si>
  <si>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</si>
  <si>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</si>
  <si>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</si>
  <si>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</si>
  <si>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</si>
  <si>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</si>
  <si>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</si>
  <si>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</si>
  <si>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</si>
  <si>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</si>
  <si>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</si>
  <si>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</si>
  <si>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</si>
  <si>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</si>
  <si>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</si>
  <si>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</si>
  <si>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</si>
  <si>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</si>
  <si>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</si>
  <si>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</si>
  <si>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</si>
  <si>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</si>
  <si>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</si>
  <si>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</si>
  <si>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</si>
  <si>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</si>
  <si>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</si>
  <si>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</si>
  <si>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</si>
  <si>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</si>
  <si>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</si>
  <si>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</si>
  <si>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</si>
  <si>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</si>
  <si>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</si>
  <si>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</si>
  <si>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</si>
  <si>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</si>
  <si>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</si>
  <si>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</si>
  <si>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</si>
  <si>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</si>
  <si>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</si>
  <si>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</si>
  <si>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</si>
  <si>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</si>
  <si>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</si>
  <si>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</si>
  <si>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</si>
  <si>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</si>
  <si>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</si>
  <si>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</si>
  <si>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</si>
  <si>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</si>
  <si>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</si>
  <si>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</si>
  <si>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</si>
  <si>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</si>
  <si>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</si>
  <si>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</si>
  <si>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</si>
  <si>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</si>
  <si>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</si>
  <si>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</si>
  <si>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</si>
  <si>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</si>
  <si>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</si>
  <si>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</si>
  <si>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</si>
  <si>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</si>
  <si>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</si>
  <si>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</si>
  <si>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</si>
  <si>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</si>
  <si>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</si>
  <si>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</si>
  <si>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</si>
  <si>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</si>
  <si>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</si>
  <si>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</si>
  <si>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</si>
  <si>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</si>
  <si>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</si>
  <si>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</si>
  <si>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</si>
  <si>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</si>
  <si>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</si>
  <si>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</si>
  <si>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</si>
  <si>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</si>
  <si>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</si>
  <si>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</si>
  <si>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</si>
  <si>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</si>
  <si>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</si>
  <si>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</si>
  <si>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</si>
  <si>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</si>
  <si>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</si>
  <si>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</si>
  <si>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</si>
  <si>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</si>
  <si>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</si>
  <si>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</si>
  <si>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</si>
  <si>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</si>
  <si>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</si>
  <si>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</si>
  <si>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</si>
  <si>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</si>
  <si>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</si>
  <si>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</si>
  <si>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</si>
  <si>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</si>
  <si>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</si>
  <si>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</si>
  <si>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</si>
  <si>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</si>
  <si>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</si>
  <si>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</si>
  <si>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</si>
  <si>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</si>
  <si>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</si>
  <si>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</si>
  <si>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</si>
  <si>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</si>
  <si>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</si>
  <si>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</si>
  <si>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</si>
  <si>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</si>
  <si>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</si>
  <si>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</si>
  <si>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</si>
  <si>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</si>
  <si>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</si>
  <si>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</si>
  <si>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</si>
  <si>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</si>
  <si>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</si>
  <si>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</si>
  <si>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</si>
  <si>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</si>
  <si>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</si>
  <si>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</si>
  <si>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</si>
  <si>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</si>
  <si>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</si>
  <si>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</si>
  <si>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</si>
  <si>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</si>
  <si>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</si>
  <si>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</si>
  <si>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</si>
  <si>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</si>
  <si>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</si>
  <si>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</si>
  <si>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</si>
  <si>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</si>
  <si>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</si>
  <si>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</si>
  <si>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</si>
  <si>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</si>
  <si>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</si>
  <si>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</si>
  <si>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</si>
  <si>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</si>
  <si>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</si>
  <si>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</si>
  <si>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</si>
  <si>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</si>
  <si>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</si>
  <si>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</si>
  <si>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</si>
  <si>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</si>
  <si>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</si>
  <si>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</si>
  <si>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</si>
  <si>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</si>
  <si>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</si>
  <si>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</si>
  <si>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</si>
  <si>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</si>
  <si>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</si>
  <si>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</si>
  <si>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</si>
  <si>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</si>
  <si>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</si>
  <si>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</si>
  <si>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</si>
  <si>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</si>
  <si>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</si>
  <si>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</si>
  <si>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</si>
  <si>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</si>
  <si>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</si>
  <si>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</si>
  <si>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</si>
  <si>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</si>
  <si>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</si>
  <si>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</si>
  <si>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</si>
  <si>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</si>
  <si>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</si>
  <si>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</si>
  <si>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</si>
  <si>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</si>
  <si>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</si>
  <si>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</si>
  <si>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</si>
  <si>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</si>
  <si>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</si>
  <si>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</si>
  <si>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</si>
  <si>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</si>
  <si>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</si>
  <si>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</si>
  <si>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</si>
  <si>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</si>
  <si>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</si>
  <si>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</si>
  <si>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</si>
  <si>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</si>
  <si>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</si>
  <si>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</si>
  <si>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</si>
  <si>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</si>
  <si>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</si>
  <si>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</si>
  <si>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</si>
  <si>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</si>
  <si>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</si>
  <si>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</si>
  <si>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</si>
  <si>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</si>
  <si>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</si>
  <si>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</si>
  <si>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</si>
  <si>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</si>
  <si>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</si>
  <si>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</si>
  <si>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</si>
  <si>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</si>
  <si>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</si>
  <si>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</si>
  <si>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</si>
  <si>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</si>
  <si>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</si>
  <si>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</si>
  <si>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</si>
  <si>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</si>
  <si>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</si>
  <si>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</si>
  <si>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</si>
  <si>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</si>
  <si>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</si>
  <si>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</si>
  <si>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</si>
  <si>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</si>
  <si>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</si>
  <si>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</si>
  <si>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</si>
  <si>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</si>
  <si>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</si>
  <si>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</si>
  <si>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</si>
  <si>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</si>
  <si>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</si>
  <si>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</si>
  <si>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</si>
  <si>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</si>
  <si>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</si>
  <si>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</si>
  <si>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</si>
  <si>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</si>
  <si>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</si>
  <si>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</si>
  <si>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</si>
  <si>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</si>
  <si>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</si>
  <si>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</si>
  <si>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</si>
  <si>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</si>
  <si>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</si>
  <si>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</si>
  <si>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</si>
  <si>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</si>
  <si>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</si>
  <si>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</si>
  <si>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</si>
  <si>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</si>
  <si>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</si>
  <si>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</si>
  <si>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</si>
  <si>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</si>
  <si>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</si>
  <si>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</si>
  <si>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</si>
  <si>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</si>
  <si>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</si>
  <si>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</si>
  <si>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</si>
  <si>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</si>
  <si>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</si>
  <si>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</si>
  <si>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</si>
  <si>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</si>
  <si>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</si>
  <si>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</si>
  <si>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</si>
  <si>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</si>
  <si>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</si>
  <si>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</si>
  <si>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</si>
  <si>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</si>
  <si>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</si>
  <si>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</si>
  <si>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</si>
  <si>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</si>
  <si>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</si>
  <si>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</si>
  <si>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</si>
  <si>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</si>
  <si>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</si>
  <si>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</si>
  <si>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</si>
  <si>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</si>
  <si>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</si>
  <si>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</si>
  <si>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</si>
  <si>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</si>
  <si>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</si>
  <si>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</si>
  <si>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</si>
  <si>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</si>
  <si>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</si>
  <si>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</si>
  <si>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</si>
  <si>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</si>
  <si>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</si>
  <si>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</si>
  <si>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</si>
  <si>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</si>
  <si>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</si>
  <si>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</si>
  <si>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</si>
  <si>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</si>
  <si>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</si>
  <si>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</si>
  <si>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</si>
  <si>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</si>
  <si>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</si>
  <si>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</si>
  <si>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</si>
  <si>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</si>
  <si>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</si>
  <si>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</si>
  <si>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</si>
  <si>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</si>
  <si>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</si>
  <si>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</si>
  <si>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</si>
  <si>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</si>
  <si>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</si>
  <si>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</si>
  <si>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</si>
  <si>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</si>
  <si>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</si>
  <si>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</si>
  <si>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</si>
  <si>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</si>
  <si>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</si>
  <si>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</si>
  <si>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</si>
  <si>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</si>
  <si>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</si>
  <si>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</si>
  <si>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</si>
  <si>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</si>
  <si>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</si>
  <si>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</si>
  <si>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</si>
  <si>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</si>
  <si>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</si>
  <si>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</si>
  <si>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</si>
  <si>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</si>
  <si>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</si>
  <si>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</si>
  <si>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</si>
  <si>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</si>
  <si>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</si>
  <si>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</si>
  <si>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</si>
  <si>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</si>
  <si>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</si>
  <si>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</si>
  <si>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</si>
  <si>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</si>
  <si>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</si>
  <si>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</si>
  <si>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</si>
  <si>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</si>
  <si>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</si>
  <si>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</si>
  <si>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</si>
  <si>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</si>
  <si>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</si>
  <si>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</si>
  <si>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</si>
  <si>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</si>
  <si>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</si>
  <si>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</si>
  <si>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</si>
  <si>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</si>
  <si>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</si>
  <si>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</si>
  <si>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</si>
  <si>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</si>
  <si>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</si>
  <si>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</si>
  <si>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</si>
  <si>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</si>
  <si>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</si>
  <si>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</si>
  <si>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</si>
  <si>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</si>
  <si>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</si>
  <si>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</si>
  <si>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</si>
  <si>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</si>
  <si>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</si>
  <si>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</si>
  <si>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</si>
  <si>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</si>
  <si>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</si>
  <si>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</si>
  <si>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</si>
  <si>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</si>
  <si>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</si>
  <si>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</si>
  <si>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</si>
  <si>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</si>
  <si>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</si>
  <si>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</si>
  <si>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</si>
  <si>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</si>
  <si>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</si>
  <si>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</si>
  <si>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</si>
  <si>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</si>
  <si>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</si>
  <si>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</si>
  <si>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</si>
  <si>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</si>
  <si>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</si>
  <si>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</si>
  <si>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</si>
  <si>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</si>
  <si>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</si>
  <si>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</si>
  <si>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</si>
  <si>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</si>
  <si>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</si>
  <si>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</si>
  <si>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</si>
  <si>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</si>
  <si>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</si>
  <si>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</si>
  <si>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</si>
  <si>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</si>
  <si>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</si>
  <si>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</si>
  <si>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</si>
  <si>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</si>
  <si>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</si>
  <si>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</si>
  <si>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</si>
  <si>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</si>
  <si>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</si>
  <si>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</si>
  <si>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</si>
  <si>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</si>
  <si>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</si>
  <si>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</si>
  <si>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</si>
  <si>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</si>
  <si>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</si>
  <si>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</si>
  <si>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</si>
  <si>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</si>
  <si>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</si>
  <si>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</si>
  <si>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</si>
  <si>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</si>
  <si>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</si>
  <si>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</si>
  <si>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</si>
  <si>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</si>
  <si>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</si>
  <si>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</si>
  <si>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</si>
  <si>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</si>
  <si>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</si>
  <si>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</si>
  <si>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</si>
  <si>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</si>
  <si>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</si>
  <si>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</si>
  <si>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</si>
  <si>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</si>
  <si>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</si>
  <si>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</si>
  <si>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</si>
  <si>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</si>
  <si>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</si>
  <si>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</si>
  <si>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</si>
  <si>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</si>
  <si>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</si>
  <si>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</si>
  <si>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</si>
  <si>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</si>
  <si>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</si>
  <si>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</si>
  <si>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</si>
  <si>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</si>
  <si>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</si>
  <si>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</si>
  <si>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</si>
  <si>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</si>
  <si>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</si>
  <si>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</si>
  <si>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</si>
  <si>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</si>
  <si>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</si>
  <si>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</si>
  <si>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</si>
  <si>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</si>
  <si>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</si>
  <si>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</si>
  <si>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</si>
  <si>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</si>
  <si>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</si>
  <si>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</si>
  <si>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</si>
  <si>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</si>
  <si>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</si>
  <si>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</si>
  <si>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</si>
  <si>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</si>
  <si>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</si>
  <si>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</si>
  <si>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</si>
  <si>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</si>
  <si>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</si>
  <si>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</si>
  <si>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</si>
  <si>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</si>
  <si>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</si>
  <si>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</si>
  <si>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</si>
  <si>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</si>
  <si>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</si>
  <si>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</si>
  <si>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</si>
  <si>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</si>
  <si>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</si>
  <si>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</si>
  <si>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</si>
  <si>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</si>
  <si>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</si>
  <si>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</si>
  <si>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</si>
  <si>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</si>
  <si>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</si>
  <si>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</si>
  <si>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</si>
  <si>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</si>
  <si>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</si>
  <si>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</si>
  <si>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</si>
  <si>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</si>
  <si>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</si>
  <si>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</si>
  <si>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</si>
  <si>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</si>
  <si>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</si>
  <si>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</si>
  <si>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</si>
  <si>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</si>
  <si>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</si>
  <si>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</si>
  <si>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</si>
  <si>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</si>
  <si>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</si>
  <si>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</si>
  <si>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</si>
  <si>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</si>
  <si>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</si>
  <si>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</si>
  <si>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</si>
  <si>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</si>
  <si>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</si>
  <si>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</si>
  <si>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</si>
  <si>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</si>
  <si>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</si>
  <si>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</si>
  <si>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</si>
  <si>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</si>
  <si>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</si>
  <si>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</si>
  <si>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</si>
  <si>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</si>
  <si>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</si>
  <si>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</si>
  <si>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</si>
  <si>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</si>
  <si>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</si>
  <si>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</si>
  <si>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</si>
  <si>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</si>
  <si>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</si>
  <si>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</si>
  <si>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</si>
  <si>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</si>
  <si>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</si>
  <si>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</si>
  <si>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</si>
  <si>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</si>
  <si>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</si>
  <si>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</si>
  <si>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</si>
  <si>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</si>
  <si>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</si>
  <si>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</si>
  <si>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</si>
  <si>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</si>
  <si>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</si>
  <si>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</si>
  <si>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</si>
  <si>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</si>
  <si>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</si>
  <si>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</si>
  <si>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</si>
  <si>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</si>
  <si>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</si>
  <si>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</si>
  <si>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</si>
  <si>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</si>
  <si>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</si>
  <si>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</si>
  <si>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</si>
  <si>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</si>
  <si>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</si>
  <si>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</si>
  <si>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</si>
  <si>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</si>
  <si>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</si>
  <si>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</si>
  <si>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</si>
  <si>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</si>
  <si>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</si>
  <si>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</si>
  <si>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</si>
  <si>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</si>
  <si>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</si>
  <si>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</si>
  <si>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</si>
  <si>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</si>
  <si>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</si>
  <si>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</si>
  <si>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</si>
  <si>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</si>
  <si>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</si>
  <si>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</si>
  <si>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</si>
  <si>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</si>
  <si>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</si>
  <si>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</si>
  <si>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</si>
  <si>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</si>
  <si>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</si>
  <si>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</si>
  <si>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</si>
  <si>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</si>
  <si>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</si>
  <si>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</si>
  <si>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</si>
  <si>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</si>
  <si>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</si>
  <si>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</si>
  <si>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</si>
  <si>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</si>
  <si>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</si>
  <si>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</si>
  <si>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</si>
  <si>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</si>
  <si>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</si>
  <si>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</si>
  <si>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</si>
  <si>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</si>
  <si>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</si>
  <si>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</si>
  <si>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</si>
  <si>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</si>
  <si>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</si>
  <si>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</si>
  <si>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</si>
  <si>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</si>
  <si>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</si>
  <si>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</si>
  <si>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</si>
  <si>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</si>
  <si>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</si>
  <si>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</si>
  <si>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</si>
  <si>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</si>
  <si>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</si>
  <si>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</si>
  <si>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</si>
  <si>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</si>
  <si>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</si>
  <si>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</si>
  <si>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</si>
  <si>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</si>
  <si>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</si>
  <si>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</si>
  <si>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</si>
  <si>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</si>
  <si>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</si>
  <si>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</si>
  <si>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</si>
  <si>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</si>
  <si>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</si>
  <si>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</si>
  <si>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</si>
  <si>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</si>
  <si>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</si>
  <si>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</si>
  <si>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</si>
  <si>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</si>
  <si>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</si>
  <si>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</si>
  <si>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</si>
  <si>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</si>
  <si>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</si>
  <si>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</si>
  <si>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</si>
  <si>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</si>
  <si>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</si>
  <si>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</si>
  <si>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</si>
  <si>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</si>
  <si>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</si>
  <si>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</si>
  <si>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</si>
  <si>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</si>
  <si>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</si>
  <si>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</si>
  <si>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</si>
  <si>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</si>
  <si>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</si>
  <si>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</si>
  <si>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</si>
  <si>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</si>
  <si>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</si>
  <si>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</si>
  <si>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</si>
  <si>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</si>
  <si>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</si>
  <si>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</si>
  <si>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</si>
  <si>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</si>
  <si>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</si>
  <si>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</si>
  <si>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</si>
  <si>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</si>
  <si>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</si>
  <si>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</si>
  <si>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</si>
  <si>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</si>
  <si>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</si>
  <si>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</si>
  <si>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</si>
  <si>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</si>
  <si>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</si>
  <si>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</si>
  <si>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</si>
  <si>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</si>
  <si>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</si>
  <si>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</si>
  <si>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</si>
  <si>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</si>
  <si>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</si>
  <si>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</si>
  <si>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</si>
  <si>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</si>
  <si>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</si>
  <si>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</si>
  <si>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</si>
  <si>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</si>
  <si>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</si>
  <si>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</si>
  <si>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</si>
  <si>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</si>
  <si>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</si>
  <si>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</si>
  <si>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</si>
  <si>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</si>
  <si>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</si>
  <si>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</si>
  <si>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</si>
  <si>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</si>
  <si>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</si>
  <si>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</si>
  <si>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</si>
  <si>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</si>
  <si>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</si>
  <si>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</si>
  <si>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</si>
  <si>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</si>
  <si>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</si>
  <si>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</si>
  <si>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</si>
  <si>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</si>
  <si>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</si>
  <si>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</si>
  <si>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</si>
  <si>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</si>
  <si>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</si>
  <si>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</si>
  <si>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</si>
  <si>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</si>
  <si>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</si>
  <si>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</si>
  <si>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</si>
  <si>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</si>
  <si>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</si>
  <si>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</si>
  <si>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</si>
  <si>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</si>
  <si>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</si>
  <si>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</si>
  <si>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</si>
  <si>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</si>
  <si>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</si>
  <si>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</si>
  <si>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</si>
  <si>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</si>
  <si>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</si>
  <si>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</si>
  <si>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</si>
  <si>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</si>
  <si>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</si>
  <si>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</si>
  <si>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</si>
  <si>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</si>
  <si>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</si>
  <si>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</si>
  <si>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</si>
  <si>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</si>
  <si>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</si>
  <si>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</si>
  <si>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</si>
  <si>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</si>
  <si>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</si>
  <si>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</si>
  <si>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</si>
  <si>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</si>
  <si>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</si>
  <si>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</si>
  <si>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</si>
  <si>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</si>
  <si>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</si>
  <si>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</si>
  <si>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</si>
  <si>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</si>
  <si>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</si>
  <si>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</si>
  <si>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</si>
  <si>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</si>
  <si>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</si>
  <si>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</si>
  <si>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</si>
  <si>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</si>
  <si>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</si>
  <si>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</si>
  <si>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</si>
  <si>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</si>
  <si>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</si>
  <si>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</si>
  <si>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</si>
  <si>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</si>
  <si>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</si>
  <si>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</si>
  <si>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</si>
  <si>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</si>
  <si>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</si>
  <si>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</si>
  <si>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</si>
  <si>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</si>
  <si>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</si>
  <si>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</si>
  <si>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</si>
  <si>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</si>
  <si>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</si>
  <si>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</si>
  <si>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</si>
  <si>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</si>
  <si>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</si>
  <si>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</si>
  <si>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</si>
  <si>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</si>
  <si>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</si>
  <si>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</si>
  <si>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</si>
  <si>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</si>
  <si>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</si>
  <si>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</si>
  <si>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</si>
  <si>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</si>
  <si>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</si>
  <si>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</si>
  <si>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</si>
  <si>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</si>
  <si>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</si>
  <si>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</si>
  <si>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</si>
  <si>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</si>
  <si>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</si>
  <si>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</si>
  <si>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</si>
  <si>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</si>
  <si>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</si>
  <si>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</si>
  <si>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</si>
  <si>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</si>
  <si>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</si>
  <si>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</si>
  <si>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</si>
  <si>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</si>
  <si>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</si>
  <si>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</si>
  <si>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</si>
  <si>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</si>
  <si>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</si>
  <si>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</si>
  <si>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</si>
  <si>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</si>
  <si>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</si>
  <si>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</si>
  <si>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</si>
  <si>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</si>
  <si>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</si>
  <si>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</si>
  <si>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</si>
  <si>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</si>
  <si>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</si>
  <si>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</si>
  <si>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</si>
  <si>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</si>
  <si>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</si>
  <si>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</si>
  <si>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</si>
  <si>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</si>
  <si>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</si>
  <si>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</si>
  <si>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</si>
  <si>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</si>
  <si>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</si>
  <si>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</si>
  <si>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</si>
  <si>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</si>
  <si>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</si>
  <si>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</si>
  <si>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</si>
  <si>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</si>
  <si>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</si>
  <si>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</si>
  <si>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</si>
  <si>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</si>
  <si>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</si>
  <si>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</si>
  <si>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</si>
  <si>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</si>
  <si>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</si>
  <si>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</si>
  <si>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</si>
  <si>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</si>
  <si>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</si>
  <si>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</si>
  <si>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</si>
  <si>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</si>
  <si>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</si>
  <si>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</si>
  <si>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</si>
  <si>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</si>
  <si>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</si>
  <si>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</si>
  <si>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</si>
  <si>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</si>
  <si>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</si>
  <si>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</si>
  <si>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</si>
  <si>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</si>
  <si>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</si>
  <si>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</si>
  <si>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</si>
  <si>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</si>
  <si>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</si>
  <si>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</si>
  <si>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</si>
  <si>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</si>
  <si>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</si>
  <si>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</si>
  <si>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</si>
  <si>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</si>
  <si>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</si>
  <si>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</si>
  <si>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</si>
  <si>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</si>
  <si>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</si>
  <si>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</si>
  <si>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</si>
  <si>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</si>
  <si>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</si>
  <si>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</si>
  <si>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</si>
  <si>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</si>
  <si>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</si>
  <si>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</si>
  <si>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</si>
  <si>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</si>
  <si>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</si>
  <si>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</si>
  <si>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</si>
  <si>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</si>
  <si>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</si>
  <si>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</si>
  <si>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</si>
  <si>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</si>
  <si>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</si>
  <si>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</si>
  <si>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</si>
  <si>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</si>
  <si>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</si>
  <si>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</si>
  <si>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</si>
  <si>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</si>
  <si>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</si>
  <si>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</si>
  <si>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</si>
  <si>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</si>
  <si>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</si>
  <si>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</si>
  <si>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</si>
  <si>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</si>
  <si>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</si>
  <si>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</si>
  <si>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</si>
  <si>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</si>
  <si>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</si>
  <si>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</si>
  <si>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</si>
  <si>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</si>
  <si>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</si>
  <si>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</si>
  <si>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</si>
  <si>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</si>
  <si>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</si>
  <si>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</si>
  <si>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</si>
  <si>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</si>
  <si>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</si>
  <si>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</si>
  <si>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</si>
  <si>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</si>
  <si>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</si>
  <si>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</si>
  <si>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</si>
  <si>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</si>
  <si>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</si>
  <si>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</si>
  <si>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</si>
  <si>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</si>
  <si>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</si>
  <si>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</si>
  <si>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</si>
  <si>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</si>
  <si>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</si>
  <si>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</si>
  <si>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</si>
  <si>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</si>
  <si>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</si>
  <si>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</si>
  <si>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</si>
  <si>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</si>
  <si>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</si>
  <si>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</si>
  <si>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</si>
  <si>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</si>
  <si>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</si>
  <si>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</si>
  <si>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</si>
  <si>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</si>
  <si>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</si>
  <si>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</si>
  <si>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</si>
  <si>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</si>
  <si>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</si>
  <si>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</si>
  <si>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</si>
  <si>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</si>
  <si>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</si>
  <si>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</si>
  <si>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</si>
  <si>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</si>
  <si>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</si>
  <si>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</si>
  <si>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</si>
  <si>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</si>
  <si>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</si>
  <si>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</si>
  <si>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</si>
  <si>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</si>
  <si>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</si>
  <si>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</si>
  <si>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</si>
  <si>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</si>
  <si>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</si>
  <si>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</si>
  <si>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</si>
  <si>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</si>
  <si>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</si>
  <si>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</si>
  <si>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</si>
  <si>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</si>
  <si>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</si>
  <si>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</si>
  <si>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</si>
  <si>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</si>
  <si>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</si>
  <si>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</si>
  <si>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</si>
  <si>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</si>
  <si>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</si>
  <si>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</si>
  <si>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</si>
  <si>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</si>
  <si>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</si>
  <si>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</si>
  <si>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</si>
  <si>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</si>
  <si>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</si>
  <si>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</si>
  <si>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</si>
  <si>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</si>
  <si>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</si>
  <si>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</si>
  <si>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</si>
  <si>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</si>
  <si>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</si>
  <si>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</si>
  <si>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</si>
  <si>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</si>
  <si>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</si>
  <si>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</si>
  <si>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</si>
  <si>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</si>
  <si>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</si>
  <si>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</si>
  <si>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</si>
  <si>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</si>
  <si>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</si>
  <si>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</si>
  <si>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</si>
  <si>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</si>
  <si>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</si>
  <si>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</si>
  <si>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</si>
  <si>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</si>
  <si>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</si>
  <si>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</si>
  <si>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</si>
  <si>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</si>
  <si>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</si>
  <si>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</si>
  <si>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</si>
  <si>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</si>
  <si>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</si>
  <si>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</si>
  <si>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</si>
  <si>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</si>
  <si>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</si>
  <si>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</si>
  <si>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</si>
  <si>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</si>
  <si>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</si>
  <si>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</si>
  <si>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</si>
  <si>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</si>
  <si>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</si>
  <si>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</si>
  <si>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</si>
  <si>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</si>
  <si>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</si>
  <si>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</si>
  <si>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</si>
  <si>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</si>
  <si>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</si>
  <si>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</si>
  <si>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</si>
  <si>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</si>
  <si>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</si>
  <si>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</si>
  <si>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</si>
  <si>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</si>
  <si>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</si>
  <si>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</si>
  <si>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</si>
  <si>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</si>
  <si>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</si>
  <si>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</si>
  <si>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</si>
  <si>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</si>
  <si>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</si>
  <si>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</si>
  <si>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</si>
  <si>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</si>
  <si>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</si>
  <si>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</si>
  <si>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</si>
  <si>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</si>
  <si>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</si>
  <si>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</si>
  <si>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</si>
  <si>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</si>
  <si>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</si>
  <si>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</si>
  <si>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</si>
  <si>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</si>
  <si>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</si>
  <si>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</si>
  <si>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</si>
  <si>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</si>
  <si>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</si>
  <si>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</si>
  <si>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</si>
  <si>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</si>
  <si>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</si>
  <si>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</si>
  <si>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</si>
  <si>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</si>
  <si>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</si>
  <si>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</si>
  <si>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</si>
  <si>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</si>
  <si>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</si>
  <si>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</si>
  <si>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</si>
  <si>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</si>
  <si>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</si>
  <si>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</si>
  <si>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</si>
  <si>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</si>
  <si>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</si>
  <si>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</si>
  <si>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</si>
  <si>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</si>
  <si>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</si>
  <si>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</si>
  <si>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</si>
  <si>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</si>
  <si>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</si>
  <si>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</si>
  <si>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</si>
  <si>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</si>
  <si>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</si>
  <si>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</si>
  <si>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</si>
  <si>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</si>
  <si>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</si>
  <si>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</si>
  <si>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</si>
  <si>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</si>
  <si>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</si>
  <si>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</si>
  <si>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</si>
  <si>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</si>
  <si>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</si>
  <si>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</si>
  <si>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</si>
  <si>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</si>
  <si>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</si>
  <si>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</si>
  <si>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</si>
  <si>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</si>
  <si>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</si>
  <si>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</si>
  <si>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</si>
  <si>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</si>
  <si>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</si>
  <si>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</si>
  <si>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</si>
  <si>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</si>
  <si>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</si>
  <si>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</si>
  <si>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</si>
  <si>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</si>
  <si>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</si>
  <si>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</si>
  <si>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</si>
  <si>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</si>
  <si>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</si>
  <si>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</si>
  <si>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</si>
  <si>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</si>
  <si>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</si>
  <si>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</si>
  <si>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</si>
  <si>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</si>
  <si>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</si>
  <si>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</si>
  <si>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</si>
  <si>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</si>
  <si>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</si>
  <si>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</si>
  <si>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</si>
  <si>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</si>
  <si>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</si>
  <si>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</si>
  <si>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</si>
  <si>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</si>
  <si>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</si>
  <si>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</si>
  <si>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</si>
  <si>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</si>
  <si>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</si>
  <si>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</si>
  <si>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</si>
  <si>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</si>
  <si>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</si>
  <si>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</si>
  <si>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</si>
  <si>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</si>
  <si>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</si>
  <si>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</si>
  <si>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</si>
  <si>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</si>
  <si>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</si>
  <si>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</si>
  <si>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</si>
  <si>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</si>
  <si>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</si>
  <si>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</si>
  <si>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</si>
  <si>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</si>
  <si>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</si>
  <si>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</si>
  <si>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</si>
  <si>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</si>
  <si>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</si>
  <si>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</si>
  <si>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</si>
  <si>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</si>
  <si>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</si>
  <si>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</si>
  <si>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</si>
  <si>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</si>
  <si>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</si>
  <si>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</si>
  <si>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</si>
  <si>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</si>
  <si>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</si>
  <si>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</si>
  <si>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</si>
  <si>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</si>
  <si>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</si>
  <si>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</si>
  <si>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</si>
  <si>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</si>
  <si>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</si>
  <si>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</si>
  <si>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</si>
  <si>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</si>
  <si>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</si>
  <si>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</si>
  <si>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</si>
  <si>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</si>
  <si>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</si>
  <si>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</si>
  <si>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</si>
  <si>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</si>
  <si>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</si>
  <si>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</si>
  <si>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</si>
  <si>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</si>
  <si>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</si>
  <si>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</si>
  <si>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</si>
  <si>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</si>
  <si>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</si>
  <si>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</si>
  <si>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</si>
  <si>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</si>
  <si>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</si>
  <si>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</si>
  <si>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</si>
  <si>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</si>
  <si>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</si>
  <si>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</si>
  <si>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</si>
  <si>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</si>
  <si>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</si>
  <si>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</si>
  <si>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</si>
  <si>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</si>
  <si>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</si>
  <si>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</si>
  <si>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</si>
  <si>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</si>
  <si>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</si>
  <si>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</si>
  <si>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</si>
  <si>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</si>
  <si>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</si>
  <si>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</si>
  <si>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</si>
  <si>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</si>
  <si>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</si>
  <si>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</si>
  <si>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</si>
  <si>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</si>
  <si>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</si>
  <si>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</si>
  <si>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</si>
  <si>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</si>
  <si>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</si>
  <si>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</si>
  <si>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</si>
  <si>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</si>
  <si>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</si>
  <si>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</si>
  <si>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</si>
  <si>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</si>
  <si>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</si>
  <si>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</si>
  <si>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</si>
  <si>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</si>
  <si>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</si>
  <si>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</si>
  <si>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</si>
  <si>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</si>
  <si>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</si>
  <si>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</si>
  <si>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</si>
  <si>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</si>
  <si>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</si>
  <si>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</si>
  <si>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</si>
  <si>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</si>
  <si>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</si>
  <si>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</si>
  <si>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</si>
  <si>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</si>
  <si>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</si>
  <si>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</si>
  <si>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</si>
  <si>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</si>
  <si>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</si>
  <si>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</si>
  <si>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</si>
  <si>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</si>
  <si>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</si>
  <si>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</si>
  <si>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</si>
  <si>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</si>
  <si>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</si>
  <si>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</si>
  <si>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</si>
  <si>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</si>
  <si>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</si>
  <si>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</si>
  <si>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</si>
  <si>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</si>
  <si>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</si>
  <si>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</si>
  <si>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</si>
  <si>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</si>
  <si>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</si>
  <si>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</si>
  <si>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</si>
  <si>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</si>
  <si>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</si>
  <si>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</si>
  <si>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</si>
  <si>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</si>
  <si>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</si>
  <si>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</si>
  <si>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</si>
  <si>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</si>
  <si>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</si>
  <si>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</si>
  <si>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</si>
  <si>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</si>
  <si>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</si>
  <si>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</si>
  <si>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</si>
  <si>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</si>
  <si>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</si>
  <si>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</si>
  <si>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</si>
  <si>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</si>
  <si>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</si>
  <si>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</si>
  <si>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</si>
  <si>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</si>
  <si>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</si>
  <si>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</si>
  <si>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</si>
  <si>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</si>
  <si>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</si>
  <si>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</si>
  <si>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</si>
  <si>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</si>
  <si>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</si>
  <si>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</si>
  <si>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</si>
  <si>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</si>
  <si>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</si>
  <si>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</si>
  <si>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</si>
  <si>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</si>
  <si>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</si>
  <si>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</si>
  <si>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</si>
  <si>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</si>
  <si>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</si>
  <si>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</si>
  <si>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</si>
  <si>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</si>
  <si>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</si>
  <si>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</si>
  <si>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</si>
  <si>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</si>
  <si>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</si>
  <si>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</si>
  <si>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</si>
  <si>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</si>
  <si>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</si>
  <si>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</si>
  <si>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</si>
  <si>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</si>
  <si>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</si>
  <si>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</si>
  <si>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</si>
  <si>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</si>
  <si>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</si>
  <si>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</si>
  <si>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</si>
  <si>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</si>
  <si>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</si>
  <si>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</si>
  <si>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</si>
  <si>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</si>
  <si>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</si>
  <si>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</si>
  <si>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</si>
  <si>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</si>
  <si>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</si>
  <si>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</si>
  <si>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</si>
  <si>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</si>
  <si>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</si>
  <si>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</si>
  <si>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</si>
  <si>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</si>
  <si>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</si>
  <si>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</si>
  <si>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</si>
  <si>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</si>
  <si>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</si>
  <si>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</si>
  <si>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</si>
  <si>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</si>
  <si>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</si>
  <si>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</si>
  <si>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</si>
  <si>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</si>
  <si>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</si>
  <si>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</si>
  <si>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</si>
  <si>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</si>
  <si>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</si>
  <si>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</si>
  <si>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</si>
  <si>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</si>
  <si>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</si>
  <si>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</si>
  <si>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</si>
  <si>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</si>
  <si>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</si>
  <si>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</si>
  <si>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</si>
  <si>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</si>
  <si>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</si>
  <si>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</si>
  <si>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</si>
  <si>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</si>
  <si>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</si>
  <si>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</si>
  <si>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</si>
  <si>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</si>
  <si>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</si>
  <si>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</si>
  <si>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</si>
  <si>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</si>
  <si>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</si>
  <si>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</si>
  <si>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</si>
  <si>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</si>
  <si>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</si>
  <si>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</si>
  <si>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</si>
  <si>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</si>
  <si>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</si>
  <si>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</si>
  <si>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</si>
  <si>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</si>
  <si>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</si>
  <si>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</si>
  <si>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</si>
  <si>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</si>
  <si>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</si>
  <si>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</si>
  <si>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</si>
  <si>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</si>
  <si>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</si>
  <si>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</si>
  <si>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</si>
  <si>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</si>
  <si>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</si>
  <si>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</si>
  <si>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</si>
  <si>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</si>
  <si>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</si>
  <si>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</si>
  <si>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</si>
  <si>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</si>
  <si>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</si>
  <si>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</si>
  <si>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</si>
  <si>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</si>
  <si>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</si>
  <si>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</si>
  <si>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</si>
  <si>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</si>
  <si>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</si>
  <si>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</si>
  <si>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</si>
  <si>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</si>
  <si>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</si>
  <si>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</si>
  <si>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</si>
  <si>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</si>
  <si>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</si>
  <si>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</si>
  <si>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</si>
  <si>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</si>
  <si>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</si>
  <si>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</si>
  <si>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</si>
  <si>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</si>
  <si>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</si>
  <si>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</si>
  <si>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</si>
  <si>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</si>
  <si>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</si>
  <si>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</si>
  <si>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</si>
  <si>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</si>
  <si>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</si>
  <si>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</si>
  <si>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</si>
  <si>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</si>
  <si>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</si>
  <si>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</si>
  <si>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</si>
  <si>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</si>
  <si>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</si>
  <si>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</si>
  <si>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</si>
  <si>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</si>
  <si>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</si>
  <si>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</si>
  <si>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</si>
  <si>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</si>
  <si>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</si>
  <si>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</si>
  <si>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</si>
  <si>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</si>
  <si>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</si>
  <si>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</si>
  <si>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</si>
  <si>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</si>
  <si>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</si>
  <si>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</si>
  <si>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</si>
  <si>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</si>
  <si>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</si>
  <si>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</si>
  <si>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</si>
  <si>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</si>
  <si>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</si>
  <si>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</si>
  <si>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</si>
  <si>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</si>
  <si>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</si>
  <si>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</si>
  <si>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</si>
  <si>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</si>
  <si>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</si>
  <si>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</si>
  <si>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</si>
  <si>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</si>
  <si>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</si>
  <si>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</si>
  <si>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</si>
  <si>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</si>
  <si>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</si>
  <si>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</si>
  <si>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</si>
  <si>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</si>
  <si>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</si>
  <si>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</si>
  <si>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</si>
  <si>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</si>
  <si>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</si>
  <si>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</si>
  <si>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</si>
  <si>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</si>
  <si>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</si>
  <si>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</si>
  <si>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</si>
  <si>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</si>
  <si>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</si>
  <si>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</si>
  <si>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</si>
  <si>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</si>
  <si>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</si>
  <si>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</si>
  <si>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</si>
  <si>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</si>
  <si>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</si>
  <si>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</si>
  <si>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</si>
  <si>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</si>
  <si>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</si>
  <si>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</si>
  <si>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</si>
  <si>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</si>
  <si>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</si>
  <si>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</si>
  <si>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</si>
  <si>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</si>
  <si>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</si>
  <si>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</si>
  <si>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</si>
  <si>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</si>
  <si>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</si>
  <si>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</si>
  <si>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</si>
  <si>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</si>
  <si>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</si>
  <si>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</si>
  <si>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</si>
  <si>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</si>
  <si>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</si>
  <si>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</si>
  <si>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</si>
  <si>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</si>
  <si>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</si>
  <si>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</si>
  <si>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</si>
  <si>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</si>
  <si>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</si>
  <si>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</si>
  <si>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</si>
  <si>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</si>
  <si>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</si>
  <si>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</si>
  <si>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</si>
  <si>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</si>
  <si>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</si>
  <si>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</si>
  <si>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</si>
  <si>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</si>
  <si>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</si>
  <si>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</si>
  <si>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</si>
  <si>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</si>
  <si>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</si>
  <si>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</si>
  <si>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</si>
  <si>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</si>
  <si>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</si>
  <si>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</si>
  <si>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</si>
  <si>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</si>
  <si>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</si>
  <si>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</si>
  <si>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</si>
  <si>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</si>
  <si>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</si>
  <si>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</si>
  <si>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</si>
  <si>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</si>
  <si>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</si>
  <si>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</si>
  <si>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</si>
  <si>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</si>
  <si>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</si>
  <si>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</si>
  <si>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</si>
  <si>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</si>
  <si>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</si>
  <si>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</si>
  <si>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</si>
  <si>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</si>
  <si>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</si>
  <si>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</si>
  <si>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</si>
  <si>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</si>
  <si>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</si>
  <si>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</si>
  <si>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</si>
  <si>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</si>
  <si>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</si>
  <si>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</si>
  <si>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</si>
  <si>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</si>
  <si>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</si>
  <si>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</si>
  <si>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</si>
  <si>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</si>
  <si>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</si>
  <si>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</si>
  <si>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</si>
  <si>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</si>
  <si>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</si>
  <si>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</si>
  <si>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</si>
  <si>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</si>
  <si>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</si>
  <si>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</si>
  <si>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</si>
  <si>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</si>
  <si>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</si>
  <si>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</si>
  <si>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</si>
  <si>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</si>
  <si>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</si>
  <si>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</si>
  <si>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</si>
  <si>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</si>
  <si>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</si>
  <si>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</si>
  <si>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</si>
  <si>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</si>
  <si>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</si>
  <si>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</si>
  <si>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</si>
  <si>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</si>
  <si>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</si>
  <si>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</si>
  <si>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</si>
  <si>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</si>
  <si>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</si>
  <si>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</si>
  <si>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</si>
  <si>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</si>
  <si>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</si>
  <si>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</si>
  <si>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</si>
  <si>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</si>
  <si>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</si>
  <si>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</si>
  <si>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</si>
  <si>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</si>
  <si>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</si>
  <si>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</si>
  <si>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</si>
  <si>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</si>
  <si>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</si>
  <si>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</si>
  <si>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</si>
  <si>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</si>
  <si>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</si>
  <si>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</si>
  <si>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</si>
  <si>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</si>
  <si>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</si>
  <si>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</si>
  <si>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</si>
  <si>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</si>
  <si>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</si>
  <si>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</si>
  <si>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</si>
  <si>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</si>
  <si>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</si>
  <si>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</si>
  <si>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</si>
  <si>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</si>
  <si>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</si>
  <si>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</si>
  <si>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</si>
  <si>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</si>
  <si>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</si>
  <si>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</si>
  <si>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</si>
  <si>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</si>
  <si>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</si>
  <si>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</si>
  <si>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</si>
  <si>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</si>
  <si>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</si>
  <si>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</si>
  <si>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</si>
  <si>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</si>
  <si>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</si>
  <si>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</si>
  <si>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</si>
  <si>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</si>
  <si>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</si>
  <si>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</si>
  <si>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</si>
  <si>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</si>
  <si>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</si>
  <si>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</si>
  <si>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</si>
  <si>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</si>
  <si>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</si>
  <si>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</si>
  <si>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</si>
  <si>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</si>
  <si>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</si>
  <si>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</si>
  <si>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</si>
  <si>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</si>
  <si>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</si>
  <si>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</si>
  <si>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</si>
  <si>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</si>
  <si>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</si>
  <si>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</si>
  <si>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</si>
  <si>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</si>
  <si>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</si>
  <si>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</si>
  <si>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</si>
  <si>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</si>
  <si>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</si>
  <si>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</si>
  <si>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</si>
  <si>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</si>
  <si>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</si>
  <si>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</si>
  <si>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</si>
  <si>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</si>
  <si>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</si>
  <si>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</si>
  <si>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</si>
  <si>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</si>
  <si>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</si>
  <si>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</si>
  <si>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</si>
  <si>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</si>
  <si>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</si>
  <si>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</si>
  <si>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</si>
  <si>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</si>
  <si>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</si>
  <si>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</si>
  <si>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</si>
  <si>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</si>
  <si>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</si>
  <si>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</si>
  <si>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</si>
  <si>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</si>
  <si>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</si>
  <si>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</si>
  <si>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</si>
  <si>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</si>
  <si>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</si>
  <si>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</si>
  <si>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</si>
  <si>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</si>
  <si>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</si>
  <si>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</si>
  <si>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</si>
  <si>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</si>
  <si>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</si>
  <si>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</si>
  <si>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</si>
  <si>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</si>
  <si>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</si>
  <si>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</si>
  <si>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</si>
  <si>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</si>
  <si>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</si>
  <si>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</si>
  <si>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</si>
  <si>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</si>
  <si>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</si>
  <si>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</si>
  <si>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</si>
  <si>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</si>
  <si>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</si>
  <si>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</si>
  <si>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</si>
  <si>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</si>
  <si>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</si>
  <si>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</si>
  <si>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</si>
  <si>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</si>
  <si>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</si>
  <si>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</si>
  <si>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</si>
  <si>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</si>
  <si>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</si>
  <si>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</si>
  <si>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</si>
  <si>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</si>
  <si>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</si>
  <si>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</si>
  <si>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</si>
  <si>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</si>
  <si>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</si>
  <si>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</si>
  <si>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</si>
  <si>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</si>
  <si>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</si>
  <si>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</si>
  <si>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</si>
  <si>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</si>
  <si>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</si>
  <si>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</si>
  <si>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</si>
  <si>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</si>
  <si>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</si>
  <si>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</si>
  <si>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</si>
  <si>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</si>
  <si>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</si>
  <si>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</si>
  <si>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</si>
  <si>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</si>
  <si>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</si>
  <si>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</si>
  <si>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</si>
  <si>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</si>
  <si>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</si>
  <si>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</si>
  <si>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</si>
  <si>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</si>
  <si>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</si>
  <si>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</si>
  <si>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</si>
  <si>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</si>
  <si>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</si>
  <si>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</si>
  <si>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</si>
  <si>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</si>
  <si>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</si>
  <si>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</si>
  <si>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</si>
  <si>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</si>
  <si>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</si>
  <si>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</si>
  <si>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</si>
  <si>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</si>
  <si>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</si>
  <si>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</si>
  <si>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</si>
  <si>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</si>
  <si>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</si>
  <si>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</si>
  <si>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</si>
  <si>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</si>
  <si>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</si>
  <si>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</si>
  <si>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</si>
  <si>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</si>
  <si>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</si>
  <si>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</si>
  <si>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</si>
  <si>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</si>
  <si>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</si>
  <si>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</si>
  <si>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</si>
  <si>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</si>
  <si>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</si>
  <si>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</si>
  <si>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</si>
  <si>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</si>
  <si>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</si>
  <si>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</si>
  <si>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</si>
  <si>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</si>
  <si>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</si>
  <si>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</si>
  <si>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</si>
  <si>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</si>
  <si>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</si>
  <si>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</si>
  <si>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</si>
  <si>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</si>
  <si>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</si>
  <si>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</si>
  <si>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</si>
  <si>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</si>
  <si>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</si>
  <si>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</si>
  <si>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</si>
  <si>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</si>
  <si>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</si>
  <si>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</si>
  <si>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</si>
  <si>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</si>
  <si>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</si>
  <si>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</si>
  <si>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</si>
  <si>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</si>
  <si>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</si>
  <si>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</si>
  <si>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</si>
  <si>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</si>
  <si>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</si>
  <si>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</si>
  <si>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</si>
  <si>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</si>
  <si>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</si>
  <si>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</si>
  <si>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</si>
  <si>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</si>
  <si>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</si>
  <si>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</si>
  <si>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</si>
  <si>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</si>
  <si>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</si>
  <si>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</si>
  <si>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</si>
  <si>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</si>
  <si>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</si>
  <si>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</si>
  <si>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</si>
  <si>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</si>
  <si>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</si>
  <si>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</si>
  <si>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</si>
  <si>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</si>
  <si>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</si>
  <si>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</si>
  <si>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</si>
  <si>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</si>
  <si>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</si>
  <si>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</si>
  <si>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</si>
  <si>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</si>
  <si>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</si>
  <si>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</si>
  <si>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</si>
  <si>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</si>
  <si>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</si>
  <si>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</si>
  <si>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</si>
  <si>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</si>
  <si>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</si>
  <si>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</si>
  <si>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</si>
  <si>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</si>
  <si>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</si>
  <si>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</si>
  <si>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</si>
  <si>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</si>
  <si>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</si>
  <si>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</si>
  <si>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</si>
  <si>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</si>
  <si>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</si>
  <si>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</si>
  <si>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</si>
  <si>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</si>
  <si>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</si>
  <si>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</si>
  <si>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</si>
  <si>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</si>
  <si>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</si>
  <si>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</si>
  <si>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</si>
  <si>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</si>
  <si>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</si>
  <si>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</si>
  <si>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</si>
  <si>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</si>
  <si>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</si>
  <si>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</si>
  <si>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</si>
  <si>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</si>
  <si>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</si>
  <si>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</si>
  <si>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</si>
  <si>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</si>
  <si>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</si>
  <si>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</si>
  <si>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</si>
  <si>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</si>
  <si>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</si>
  <si>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</si>
  <si>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</si>
  <si>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</si>
  <si>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</si>
  <si>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</si>
  <si>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</si>
  <si>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</si>
  <si>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</si>
  <si>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</si>
  <si>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</si>
  <si>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</si>
  <si>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</si>
  <si>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</si>
  <si>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</si>
  <si>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</si>
  <si>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</si>
  <si>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</si>
  <si>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</si>
  <si>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</si>
  <si>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</si>
  <si>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</si>
  <si>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</si>
  <si>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</si>
  <si>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</si>
  <si>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</si>
  <si>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</si>
  <si>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</si>
  <si>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</si>
  <si>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</si>
  <si>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</si>
  <si>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</si>
  <si>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</si>
  <si>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</si>
  <si>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</si>
  <si>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</si>
  <si>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</si>
  <si>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</si>
  <si>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</si>
  <si>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</si>
  <si>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</si>
  <si>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</si>
  <si>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</si>
  <si>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</si>
  <si>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</si>
  <si>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</si>
  <si>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</si>
  <si>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</si>
  <si>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</si>
  <si>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</si>
  <si>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</si>
  <si>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</si>
  <si>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</si>
  <si>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</si>
  <si>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</si>
  <si>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</si>
  <si>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</si>
  <si>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</si>
  <si>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</si>
  <si>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</si>
  <si>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</si>
  <si>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</si>
  <si>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</si>
  <si>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</si>
  <si>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</si>
  <si>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</si>
  <si>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</si>
  <si>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</si>
  <si>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</si>
  <si>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</si>
  <si>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</si>
  <si>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</si>
  <si>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</si>
  <si>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</si>
  <si>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</si>
  <si>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</si>
  <si>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</si>
  <si>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</si>
  <si>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</si>
  <si>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</si>
  <si>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</si>
  <si>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</si>
  <si>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</si>
  <si>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</si>
  <si>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</si>
  <si>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</si>
  <si>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</si>
  <si>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</si>
  <si>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</si>
  <si>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</si>
  <si>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</si>
  <si>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</si>
  <si>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</si>
  <si>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</si>
  <si>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</si>
  <si>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</si>
  <si>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</si>
  <si>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</si>
  <si>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</si>
  <si>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</si>
  <si>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</si>
  <si>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</si>
  <si>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</si>
  <si>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</si>
  <si>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</si>
  <si>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</si>
  <si>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</si>
  <si>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</si>
  <si>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</si>
  <si>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</si>
  <si>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</si>
  <si>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</si>
  <si>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</si>
  <si>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</si>
  <si>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</si>
  <si>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</si>
  <si>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</si>
  <si>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</si>
  <si>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</si>
  <si>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</si>
  <si>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</si>
  <si>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</si>
  <si>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</si>
  <si>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</si>
  <si>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</si>
  <si>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</si>
  <si>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</si>
  <si>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</si>
  <si>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</si>
  <si>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</si>
  <si>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</si>
  <si>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</si>
  <si>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</si>
  <si>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</si>
  <si>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</si>
  <si>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</si>
  <si>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</si>
  <si>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</si>
  <si>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</si>
  <si>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</si>
  <si>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</si>
  <si>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</si>
  <si>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</si>
  <si>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</si>
  <si>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</si>
  <si>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</si>
  <si>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</si>
  <si>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</si>
  <si>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</si>
  <si>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</si>
  <si>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</si>
  <si>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</si>
  <si>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</si>
  <si>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</si>
  <si>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</si>
  <si>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</si>
  <si>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</si>
  <si>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</si>
  <si>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</si>
  <si>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</si>
  <si>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</si>
  <si>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</si>
  <si>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</si>
  <si>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</si>
  <si>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</si>
  <si>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</si>
  <si>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</si>
  <si>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</si>
  <si>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</si>
  <si>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</si>
  <si>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</si>
  <si>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</si>
  <si>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</si>
  <si>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</si>
  <si>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</si>
  <si>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</si>
  <si>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</si>
  <si>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</si>
  <si>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</si>
  <si>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</si>
  <si>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</si>
  <si>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</si>
  <si>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</si>
  <si>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</si>
  <si>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</si>
  <si>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</si>
  <si>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</si>
  <si>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</si>
  <si>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</si>
  <si>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</si>
  <si>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</si>
  <si>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</si>
  <si>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</si>
  <si>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</si>
  <si>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</si>
  <si>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</si>
  <si>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</si>
  <si>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</si>
  <si>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</si>
  <si>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</si>
  <si>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</si>
  <si>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</si>
  <si>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</si>
  <si>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</si>
  <si>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</si>
  <si>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</si>
  <si>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</si>
  <si>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</si>
  <si>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</si>
  <si>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</si>
  <si>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</si>
  <si>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</si>
  <si>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</si>
  <si>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</si>
  <si>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</si>
  <si>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</si>
  <si>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</si>
  <si>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</si>
  <si>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</si>
  <si>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</si>
  <si>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</si>
  <si>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</si>
  <si>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</si>
  <si>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</si>
  <si>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</si>
  <si>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</si>
  <si>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</si>
  <si>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</si>
  <si>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</si>
  <si>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</si>
  <si>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</si>
  <si>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</si>
  <si>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</si>
  <si>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</si>
  <si>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</si>
  <si>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</si>
  <si>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</si>
  <si>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</si>
  <si>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</si>
  <si>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</si>
  <si>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</si>
  <si>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</si>
  <si>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</si>
  <si>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</si>
  <si>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</si>
  <si>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</si>
  <si>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</si>
  <si>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</si>
  <si>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</si>
  <si>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</si>
  <si>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</si>
  <si>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</si>
  <si>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</si>
  <si>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</si>
  <si>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</si>
  <si>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</si>
  <si>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</si>
  <si>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</si>
  <si>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</si>
  <si>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</si>
  <si>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</si>
  <si>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</si>
  <si>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</si>
  <si>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</si>
  <si>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</si>
  <si>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</si>
  <si>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</si>
  <si>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</si>
  <si>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</si>
  <si>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</si>
  <si>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</si>
  <si>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</si>
  <si>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</si>
  <si>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</si>
  <si>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</si>
  <si>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</si>
  <si>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</si>
  <si>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</si>
  <si>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</si>
  <si>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</si>
  <si>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</si>
  <si>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</si>
  <si>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</si>
  <si>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</si>
  <si>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</si>
  <si>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</si>
  <si>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</si>
  <si>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</si>
  <si>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</si>
  <si>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</si>
  <si>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</si>
  <si>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</si>
  <si>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</si>
  <si>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</si>
  <si>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</si>
  <si>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</si>
  <si>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</si>
  <si>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</si>
  <si>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</si>
  <si>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</si>
  <si>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</si>
  <si>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</si>
  <si>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</si>
  <si>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</si>
  <si>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</si>
  <si>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</si>
  <si>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</si>
  <si>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</si>
  <si>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</si>
  <si>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</si>
  <si>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</si>
  <si>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</si>
  <si>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</si>
  <si>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</si>
  <si>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</si>
  <si>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</si>
  <si>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</si>
  <si>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</si>
  <si>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</si>
  <si>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</si>
  <si>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</si>
  <si>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</si>
  <si>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</si>
  <si>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</si>
  <si>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</si>
  <si>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</si>
  <si>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</si>
  <si>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</si>
  <si>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</si>
  <si>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</si>
  <si>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</si>
  <si>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</si>
  <si>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</si>
  <si>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</si>
  <si>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</si>
  <si>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</si>
  <si>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</si>
  <si>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</si>
  <si>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</si>
  <si>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</si>
  <si>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</si>
  <si>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</si>
  <si>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</si>
  <si>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</si>
  <si>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</si>
  <si>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</si>
  <si>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</si>
  <si>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</si>
  <si>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</si>
  <si>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</si>
  <si>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</si>
  <si>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</si>
  <si>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</si>
  <si>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</si>
  <si>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</si>
  <si>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</si>
  <si>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</si>
  <si>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</si>
  <si>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</si>
  <si>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</si>
  <si>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</si>
  <si>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</si>
  <si>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</si>
  <si>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</si>
  <si>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</si>
  <si>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</si>
  <si>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</si>
  <si>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</si>
  <si>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</si>
  <si>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</si>
  <si>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</si>
  <si>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</si>
  <si>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</si>
  <si>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</si>
  <si>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</si>
  <si>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</si>
  <si>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</si>
  <si>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</si>
  <si>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</si>
  <si>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</si>
  <si>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</si>
  <si>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</si>
  <si>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</si>
  <si>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</si>
  <si>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</si>
  <si>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</si>
  <si>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</si>
  <si>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</si>
  <si>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</si>
  <si>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</si>
  <si>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</si>
  <si>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</si>
  <si>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</si>
  <si>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</si>
  <si>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</si>
  <si>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</si>
  <si>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</si>
  <si>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</si>
  <si>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</si>
  <si>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</si>
  <si>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</si>
  <si>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</si>
  <si>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</si>
  <si>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</si>
  <si>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</si>
  <si>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</si>
  <si>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</si>
  <si>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</si>
  <si>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</si>
  <si>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</si>
  <si>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</si>
  <si>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</si>
  <si>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</si>
  <si>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</si>
  <si>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</si>
  <si>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</si>
  <si>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</si>
  <si>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</si>
  <si>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</si>
  <si>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</si>
  <si>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</si>
  <si>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</si>
  <si>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</si>
  <si>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</si>
  <si>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</si>
  <si>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</si>
  <si>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</si>
  <si>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</si>
  <si>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</si>
  <si>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</si>
  <si>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</si>
  <si>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</si>
  <si>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</si>
  <si>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</si>
  <si>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</si>
  <si>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</si>
  <si>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</si>
  <si>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</si>
  <si>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</si>
  <si>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</si>
  <si>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</si>
  <si>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</si>
  <si>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</si>
  <si>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</si>
  <si>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</si>
  <si>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</si>
  <si>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</si>
  <si>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</si>
  <si>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</si>
  <si>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</si>
  <si>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</si>
  <si>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</si>
  <si>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</si>
  <si>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</si>
  <si>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</si>
  <si>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</si>
  <si>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</si>
  <si>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</si>
  <si>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</si>
  <si>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</si>
  <si>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</si>
  <si>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</si>
  <si>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</si>
  <si>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</si>
  <si>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</si>
  <si>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</si>
  <si>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</si>
  <si>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</si>
  <si>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</si>
  <si>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</si>
  <si>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</si>
  <si>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</si>
  <si>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</si>
  <si>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</si>
  <si>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</si>
  <si>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</si>
  <si>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</si>
  <si>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</si>
  <si>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</si>
  <si>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</si>
  <si>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</si>
  <si>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</si>
  <si>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</si>
  <si>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</si>
  <si>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</si>
  <si>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</si>
  <si>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</si>
  <si>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</si>
  <si>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</si>
  <si>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</si>
  <si>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</si>
  <si>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</si>
  <si>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</si>
  <si>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</si>
  <si>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</si>
  <si>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</si>
  <si>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</si>
  <si>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</si>
  <si>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</si>
  <si>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</si>
  <si>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</si>
  <si>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</si>
  <si>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</si>
  <si>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</si>
  <si>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</si>
  <si>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</si>
  <si>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</si>
  <si>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</si>
  <si>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</si>
  <si>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</si>
  <si>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</si>
  <si>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</si>
  <si>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</si>
  <si>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</si>
  <si>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</si>
  <si>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</si>
  <si>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</si>
  <si>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</si>
  <si>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</si>
  <si>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</si>
  <si>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</si>
  <si>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</si>
  <si>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</si>
  <si>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</si>
  <si>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</si>
  <si>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</si>
  <si>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</si>
  <si>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</si>
  <si>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</si>
  <si>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</si>
  <si>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</si>
  <si>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</si>
  <si>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</si>
  <si>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</si>
  <si>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</si>
  <si>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</si>
  <si>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</si>
  <si>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</si>
  <si>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</si>
  <si>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</si>
  <si>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</si>
  <si>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</si>
  <si>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</si>
  <si>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</si>
  <si>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</si>
  <si>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</si>
  <si>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</si>
  <si>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</si>
  <si>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</si>
  <si>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</si>
  <si>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</si>
  <si>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</si>
  <si>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</si>
  <si>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</si>
  <si>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</si>
  <si>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</si>
  <si>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</si>
  <si>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</si>
  <si>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</si>
  <si>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</si>
  <si>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</si>
  <si>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</si>
  <si>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</si>
  <si>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</si>
  <si>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</si>
  <si>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</si>
  <si>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</si>
  <si>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</si>
  <si>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</si>
  <si>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</si>
  <si>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</si>
  <si>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</si>
  <si>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</si>
  <si>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</si>
  <si>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</si>
  <si>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</si>
  <si>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</si>
  <si>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</si>
  <si>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</si>
  <si>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</si>
  <si>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</si>
  <si>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</si>
  <si>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</si>
  <si>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</si>
  <si>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</si>
  <si>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</si>
  <si>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</si>
  <si>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</si>
  <si>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</si>
  <si>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</si>
  <si>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</si>
  <si>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</si>
  <si>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</si>
  <si>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</si>
  <si>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</si>
  <si>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</si>
  <si>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</si>
  <si>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</si>
  <si>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</si>
  <si>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</si>
  <si>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</si>
  <si>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</si>
  <si>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</si>
  <si>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</si>
  <si>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</si>
  <si>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</si>
  <si>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</si>
  <si>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</si>
  <si>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</si>
  <si>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</si>
  <si>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</si>
  <si>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</si>
  <si>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</si>
  <si>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</si>
  <si>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</si>
  <si>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</si>
  <si>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</si>
  <si>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</si>
  <si>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</si>
  <si>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</si>
  <si>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</si>
  <si>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</si>
  <si>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</si>
  <si>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</si>
  <si>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</si>
  <si>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</si>
  <si>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</si>
  <si>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</si>
  <si>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</si>
  <si>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</si>
  <si>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</si>
  <si>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</si>
  <si>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</si>
  <si>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</si>
  <si>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</si>
  <si>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</si>
  <si>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</si>
  <si>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</si>
  <si>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</si>
  <si>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</si>
  <si>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</si>
  <si>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</si>
  <si>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</si>
  <si>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</si>
  <si>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</si>
  <si>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</si>
  <si>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</si>
  <si>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</si>
  <si>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</si>
  <si>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</si>
  <si>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</si>
  <si>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</si>
  <si>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</si>
  <si>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</si>
  <si>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</si>
  <si>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</si>
  <si>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</si>
  <si>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</si>
  <si>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</si>
  <si>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</si>
  <si>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</si>
  <si>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</si>
  <si>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</si>
  <si>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</si>
  <si>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</si>
  <si>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</si>
  <si>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</si>
  <si>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</si>
  <si>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</si>
  <si>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</si>
  <si>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</si>
  <si>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</si>
  <si>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</si>
  <si>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</si>
  <si>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</si>
  <si>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</si>
  <si>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</si>
  <si>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</si>
  <si>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</si>
  <si>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</si>
  <si>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</si>
  <si>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</si>
  <si>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</si>
  <si>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</si>
  <si>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</si>
  <si>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</si>
  <si>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</si>
  <si>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</si>
  <si>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</si>
  <si>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</si>
  <si>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</si>
  <si>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</si>
  <si>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</si>
  <si>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</si>
  <si>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</si>
  <si>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</si>
  <si>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</si>
  <si>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</si>
  <si>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</si>
  <si>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</si>
  <si>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</si>
  <si>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</si>
  <si>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</si>
  <si>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</si>
  <si>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</si>
  <si>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</si>
  <si>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</si>
  <si>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</si>
  <si>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</si>
  <si>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</si>
  <si>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</si>
  <si>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</si>
  <si>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</si>
  <si>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</si>
  <si>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</si>
  <si>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</si>
  <si>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</si>
  <si>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</si>
  <si>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</si>
  <si>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</si>
  <si>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</si>
  <si>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</si>
  <si>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</si>
  <si>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</si>
  <si>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</si>
  <si>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</si>
  <si>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</si>
  <si>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</si>
  <si>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</si>
  <si>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</si>
  <si>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</si>
  <si>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</si>
  <si>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</si>
  <si>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</si>
  <si>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</si>
  <si>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</si>
  <si>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</si>
  <si>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</si>
  <si>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</si>
  <si>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</si>
  <si>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</si>
  <si>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</si>
  <si>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</si>
  <si>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</si>
  <si>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</si>
  <si>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</si>
  <si>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</si>
  <si>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</si>
  <si>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</si>
  <si>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</si>
  <si>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</si>
  <si>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</si>
  <si>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</si>
  <si>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</si>
  <si>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</si>
  <si>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</si>
  <si>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dataCon Inc.</t>
  </si>
  <si>
    <t>08-852440</t>
  </si>
  <si>
    <t>DUNS</t>
  </si>
  <si>
    <t>10 Elizabeth Drive Unit #8, Chelmsford, MA 01824</t>
  </si>
  <si>
    <t>Dave Genchauski</t>
  </si>
  <si>
    <t>dave _genchauski@data-con.com</t>
  </si>
  <si>
    <t>781-273-5800 ext 294</t>
  </si>
  <si>
    <t>Quality Supply Program Manager</t>
  </si>
  <si>
    <t>Capacitors</t>
  </si>
  <si>
    <t>Solder</t>
  </si>
  <si>
    <t>PCB's, Component leads</t>
  </si>
  <si>
    <t>Materials are added to our purchases many levels before we receive them</t>
  </si>
  <si>
    <t>Materials come from many levels down from our purchases</t>
  </si>
  <si>
    <t>http://data-con.com/corporate-docs/</t>
  </si>
  <si>
    <t>dataCon does not source basic materials.</t>
  </si>
  <si>
    <t>non-compliance can be cause to rmove supplier from the AVL</t>
  </si>
  <si>
    <t>dataCon files to our customers when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</si>
</sst>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data-con.com/corporate-doc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data-con.com/corporate-doc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75">
      <c r="A4" s="292"/>
      <c r="B4" s="30" t="s">
        <v>849</v>
      </c>
      <c r="C4" s="6"/>
      <c r="D4" s="177"/>
      <c r="E4" s="3"/>
      <c r="F4" s="6"/>
      <c r="G4" s="25"/>
    </row>
    <row r="5" spans="1:7">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33.75">
      <c r="A13" s="292"/>
      <c r="B13" s="2">
        <v>1</v>
      </c>
      <c r="C13" s="27" t="s">
        <v>1088</v>
      </c>
      <c r="D13" s="28" t="s">
        <v>876</v>
      </c>
      <c r="E13" s="163" t="s">
        <v>853</v>
      </c>
      <c r="F13" s="163"/>
      <c r="G13" s="25"/>
    </row>
    <row r="14" spans="1:7" ht="33.75">
      <c r="A14" s="292"/>
      <c r="B14" s="2">
        <v>2</v>
      </c>
      <c r="C14" s="27" t="s">
        <v>1088</v>
      </c>
      <c r="D14" s="28" t="s">
        <v>1025</v>
      </c>
      <c r="E14" s="163" t="s">
        <v>530</v>
      </c>
      <c r="F14" s="163" t="s">
        <v>531</v>
      </c>
      <c r="G14" s="25"/>
    </row>
    <row r="15" spans="1:7" ht="89.1"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099999999999994"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1"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50000000000001" customHeight="1">
      <c r="A28" s="292"/>
      <c r="B28" s="305"/>
      <c r="C28" s="299"/>
      <c r="D28" s="302"/>
      <c r="E28" s="290"/>
      <c r="F28" s="165" t="s">
        <v>60</v>
      </c>
      <c r="G28" s="25"/>
    </row>
    <row r="29" spans="1:7" ht="74.650000000000006" customHeight="1">
      <c r="A29" s="292"/>
      <c r="B29" s="305"/>
      <c r="C29" s="299"/>
      <c r="D29" s="302"/>
      <c r="E29" s="290"/>
      <c r="F29" s="165" t="s">
        <v>61</v>
      </c>
      <c r="G29" s="25"/>
    </row>
    <row r="30" spans="1:7" ht="62.6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65" customHeight="1">
      <c r="A33" s="292"/>
      <c r="B33" s="305"/>
      <c r="C33" s="299"/>
      <c r="D33" s="302"/>
      <c r="E33" s="290"/>
      <c r="F33" s="165" t="s">
        <v>65</v>
      </c>
      <c r="G33" s="25"/>
    </row>
    <row r="34" spans="1:7" ht="89.1" customHeight="1">
      <c r="A34" s="292"/>
      <c r="B34" s="305"/>
      <c r="C34" s="299"/>
      <c r="D34" s="302"/>
      <c r="E34" s="290"/>
      <c r="F34" s="165" t="s">
        <v>67</v>
      </c>
      <c r="G34" s="25"/>
    </row>
    <row r="35" spans="1:7" ht="29.1" customHeight="1">
      <c r="A35" s="292"/>
      <c r="B35" s="305"/>
      <c r="C35" s="299"/>
      <c r="D35" s="302"/>
      <c r="E35" s="290"/>
      <c r="F35" s="165" t="s">
        <v>68</v>
      </c>
      <c r="G35" s="25"/>
    </row>
    <row r="36" spans="1:7" ht="126.75">
      <c r="A36" s="292"/>
      <c r="B36" s="306"/>
      <c r="C36" s="300"/>
      <c r="D36" s="303"/>
      <c r="E36" s="291"/>
      <c r="F36" s="166" t="s">
        <v>69</v>
      </c>
      <c r="G36" s="25"/>
    </row>
    <row r="37" spans="1:7" ht="112.5">
      <c r="A37" s="292"/>
      <c r="B37" s="141">
        <v>3.01</v>
      </c>
      <c r="C37" s="142" t="s">
        <v>70</v>
      </c>
      <c r="D37" s="28" t="s">
        <v>2268</v>
      </c>
      <c r="E37" s="167" t="s">
        <v>1328</v>
      </c>
      <c r="F37" s="168" t="s">
        <v>1434</v>
      </c>
      <c r="G37" s="25"/>
    </row>
    <row r="38" spans="1:7" ht="101.25">
      <c r="A38" s="292"/>
      <c r="B38" s="141">
        <v>3.02</v>
      </c>
      <c r="C38" s="142" t="s">
        <v>1361</v>
      </c>
      <c r="D38" s="28" t="s">
        <v>2269</v>
      </c>
      <c r="E38" s="167" t="s">
        <v>1376</v>
      </c>
      <c r="F38" s="168" t="s">
        <v>1435</v>
      </c>
      <c r="G38" s="25"/>
    </row>
    <row r="39" spans="1:7" ht="101.25">
      <c r="A39" s="292"/>
      <c r="B39" s="150">
        <v>4</v>
      </c>
      <c r="C39" s="149" t="s">
        <v>1531</v>
      </c>
      <c r="D39" s="28" t="s">
        <v>2270</v>
      </c>
      <c r="E39" s="27" t="s">
        <v>2213</v>
      </c>
      <c r="F39" s="27" t="s">
        <v>1532</v>
      </c>
      <c r="G39" s="25"/>
    </row>
    <row r="40" spans="1:7" ht="56.25">
      <c r="A40" s="292"/>
      <c r="B40" s="141">
        <v>4.01</v>
      </c>
      <c r="C40" s="149" t="s">
        <v>1531</v>
      </c>
      <c r="D40" s="28" t="s">
        <v>2272</v>
      </c>
      <c r="E40" s="27" t="s">
        <v>2227</v>
      </c>
      <c r="F40" s="27" t="s">
        <v>2231</v>
      </c>
      <c r="G40" s="25"/>
    </row>
    <row r="41" spans="1:7" ht="56.25">
      <c r="A41" s="292"/>
      <c r="B41" s="141" t="s">
        <v>2259</v>
      </c>
      <c r="C41" s="149" t="s">
        <v>1531</v>
      </c>
      <c r="D41" s="28" t="s">
        <v>2271</v>
      </c>
      <c r="E41" s="27" t="s">
        <v>2262</v>
      </c>
      <c r="F41" s="27" t="s">
        <v>2260</v>
      </c>
      <c r="G41" s="25"/>
    </row>
    <row r="42" spans="1:7" ht="56.25">
      <c r="A42" s="292"/>
      <c r="B42" s="141" t="s">
        <v>2295</v>
      </c>
      <c r="C42" s="149" t="s">
        <v>1531</v>
      </c>
      <c r="D42" s="28" t="s">
        <v>2302</v>
      </c>
      <c r="E42" s="27" t="s">
        <v>2261</v>
      </c>
      <c r="F42" s="27" t="s">
        <v>2296</v>
      </c>
      <c r="G42" s="25"/>
    </row>
    <row r="43" spans="1:7" ht="123.75">
      <c r="A43" s="292"/>
      <c r="B43" s="160">
        <v>4.0999999999999996</v>
      </c>
      <c r="C43" s="149" t="s">
        <v>2301</v>
      </c>
      <c r="D43" s="161">
        <v>42867</v>
      </c>
      <c r="E43" s="169" t="s">
        <v>2304</v>
      </c>
      <c r="F43" s="27" t="s">
        <v>2303</v>
      </c>
      <c r="G43" s="25"/>
    </row>
    <row r="44" spans="1:7" ht="78.75">
      <c r="A44" s="292"/>
      <c r="B44" s="160">
        <v>4.2</v>
      </c>
      <c r="C44" s="149" t="s">
        <v>2301</v>
      </c>
      <c r="D44" s="161">
        <v>42704</v>
      </c>
      <c r="E44" s="169" t="s">
        <v>2503</v>
      </c>
      <c r="F44" s="27" t="s">
        <v>2478</v>
      </c>
      <c r="G44" s="25"/>
    </row>
    <row r="45" spans="1:7" ht="157.5">
      <c r="A45" s="292"/>
      <c r="B45" s="203">
        <v>5</v>
      </c>
      <c r="C45" s="149" t="s">
        <v>2301</v>
      </c>
      <c r="D45" s="161">
        <v>42867</v>
      </c>
      <c r="E45" s="169" t="s">
        <v>12784</v>
      </c>
      <c r="F45" s="27" t="s">
        <v>12506</v>
      </c>
      <c r="G45" s="25"/>
    </row>
    <row r="46" spans="1:7" ht="45">
      <c r="A46" s="292"/>
      <c r="B46" s="160">
        <v>5.01</v>
      </c>
      <c r="C46" s="149" t="s">
        <v>2301</v>
      </c>
      <c r="D46" s="161">
        <v>42907</v>
      </c>
      <c r="E46" s="169" t="s">
        <v>15650</v>
      </c>
      <c r="F46" s="27" t="s">
        <v>12506</v>
      </c>
      <c r="G46" s="25"/>
    </row>
    <row r="47" spans="1:7" ht="67.5">
      <c r="A47" s="292"/>
      <c r="B47" s="160">
        <v>5.0999999999999996</v>
      </c>
      <c r="C47" s="149" t="s">
        <v>2301</v>
      </c>
      <c r="D47" s="161">
        <v>43070</v>
      </c>
      <c r="E47" s="169" t="s">
        <v>12994</v>
      </c>
      <c r="F47" s="27" t="s">
        <v>12995</v>
      </c>
      <c r="G47" s="25"/>
    </row>
    <row r="48" spans="1:7" ht="56.25">
      <c r="A48" s="292"/>
      <c r="B48" s="160">
        <v>5.1100000000000003</v>
      </c>
      <c r="C48" s="149" t="s">
        <v>13232</v>
      </c>
      <c r="D48" s="161">
        <v>43217</v>
      </c>
      <c r="E48" s="169" t="s">
        <v>13358</v>
      </c>
      <c r="F48" s="27" t="s">
        <v>13266</v>
      </c>
      <c r="G48" s="25"/>
    </row>
    <row r="49" spans="1:7" ht="56.25">
      <c r="A49" s="292"/>
      <c r="B49" s="160">
        <v>5.12</v>
      </c>
      <c r="C49" s="149" t="s">
        <v>13232</v>
      </c>
      <c r="D49" s="161">
        <v>43581</v>
      </c>
      <c r="E49" s="169" t="s">
        <v>13358</v>
      </c>
      <c r="F49" s="27" t="s">
        <v>13920</v>
      </c>
      <c r="G49" s="25"/>
    </row>
    <row r="50" spans="1:7" ht="78.75">
      <c r="A50" s="292"/>
      <c r="B50" s="203">
        <v>6</v>
      </c>
      <c r="C50" s="149" t="s">
        <v>13232</v>
      </c>
      <c r="D50" s="161">
        <v>43964</v>
      </c>
      <c r="E50" s="169" t="s">
        <v>14138</v>
      </c>
      <c r="F50" s="27" t="s">
        <v>13925</v>
      </c>
      <c r="G50" s="25"/>
    </row>
    <row r="51" spans="1:7" ht="45">
      <c r="A51" s="292"/>
      <c r="B51" s="160">
        <v>6.01</v>
      </c>
      <c r="C51" s="149" t="s">
        <v>13232</v>
      </c>
      <c r="D51" s="161">
        <v>43970</v>
      </c>
      <c r="E51" s="169" t="s">
        <v>15651</v>
      </c>
      <c r="F51" s="169" t="s">
        <v>13925</v>
      </c>
      <c r="G51" s="25"/>
    </row>
    <row r="52" spans="1:7" ht="45">
      <c r="A52" s="292"/>
      <c r="B52" s="160">
        <v>6.1</v>
      </c>
      <c r="C52" s="149" t="s">
        <v>13232</v>
      </c>
      <c r="D52" s="161">
        <v>44314</v>
      </c>
      <c r="E52" s="169" t="s">
        <v>15631</v>
      </c>
      <c r="F52" s="169" t="s">
        <v>15144</v>
      </c>
      <c r="G52" s="25"/>
    </row>
    <row r="53" spans="1:7" ht="45">
      <c r="A53" s="292"/>
      <c r="B53" s="160">
        <v>6.2</v>
      </c>
      <c r="C53" s="149" t="s">
        <v>13232</v>
      </c>
      <c r="D53" s="161">
        <v>44678</v>
      </c>
      <c r="E53" s="169" t="s">
        <v>15631</v>
      </c>
      <c r="F53" s="169" t="s">
        <v>15624</v>
      </c>
      <c r="G53" s="25"/>
    </row>
    <row r="54" spans="1:7" ht="45">
      <c r="A54" s="292"/>
      <c r="B54" s="160">
        <v>6.21</v>
      </c>
      <c r="C54" s="149" t="s">
        <v>13232</v>
      </c>
      <c r="D54" s="161">
        <v>44687</v>
      </c>
      <c r="E54" s="169" t="s">
        <v>15652</v>
      </c>
      <c r="F54" s="169" t="s">
        <v>15624</v>
      </c>
      <c r="G54" s="25"/>
    </row>
    <row r="55" spans="1:7" ht="45">
      <c r="A55" s="292"/>
      <c r="B55" s="160">
        <v>6.22</v>
      </c>
      <c r="C55" s="149" t="s">
        <v>13232</v>
      </c>
      <c r="D55" s="279">
        <v>44692</v>
      </c>
      <c r="E55" s="169" t="s">
        <v>15651</v>
      </c>
      <c r="F55" s="169" t="s">
        <v>15624</v>
      </c>
      <c r="G55" s="25"/>
    </row>
    <row r="56" spans="1:7" ht="13.5" thickBot="1">
      <c r="A56" s="293"/>
      <c r="B56" s="294" t="str">
        <f ca="1">OFFSET(L!$C$1,MATCH("General"&amp;"Cpy",L!$A:$A,0)-1,SL,,)</f>
        <v>© 2022 Responsible Minerals Initiative. All rights reserved.</v>
      </c>
      <c r="C56" s="294"/>
      <c r="D56" s="294"/>
      <c r="E56" s="294"/>
      <c r="F56" s="294"/>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619BD4D-794C-4576-BA00-28BFB28F7E5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49B79B4-738B-47FE-93D5-5BFBA9C1844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0" zoomScalePageLayoutView="60" workbookViewId="0">
      <selection activeCell="A76" sqref="A76"/>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15656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15657</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15658</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15659</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15660</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15661</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15659</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15662</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15660</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15661</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45013</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1" t="s">
        <v>15663</v>
      </c>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t="s">
        <v>15664</v>
      </c>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t="s">
        <v>15665</v>
      </c>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8" t="s">
        <v>488</v>
      </c>
      <c r="E32" s="339"/>
      <c r="F32" s="47"/>
      <c r="G32" s="321" t="s">
        <v>15663</v>
      </c>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t="s">
        <v>15664</v>
      </c>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t="s">
        <v>15665</v>
      </c>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1" t="s">
        <v>15663</v>
      </c>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490</v>
      </c>
      <c r="E39" s="320"/>
      <c r="F39" s="47"/>
      <c r="G39" s="321" t="s">
        <v>15664</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490</v>
      </c>
      <c r="E40" s="320"/>
      <c r="F40" s="47"/>
      <c r="G40" s="321" t="s">
        <v>15665</v>
      </c>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490</v>
      </c>
      <c r="E44" s="320"/>
      <c r="F44" s="47"/>
      <c r="G44" s="321" t="s">
        <v>15666</v>
      </c>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490</v>
      </c>
      <c r="E45" s="320"/>
      <c r="F45" s="47"/>
      <c r="G45" s="321" t="s">
        <v>15666</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490</v>
      </c>
      <c r="E46" s="320"/>
      <c r="F46" s="47"/>
      <c r="G46" s="321" t="s">
        <v>15666</v>
      </c>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490</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490</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490</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0" t="s">
        <v>2506</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t="s">
        <v>2506</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t="s">
        <v>2506</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489</v>
      </c>
      <c r="E62" s="339"/>
      <c r="F62" s="47"/>
      <c r="G62" s="321" t="s">
        <v>15667</v>
      </c>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1" t="s">
        <v>15667</v>
      </c>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1" t="s">
        <v>15667</v>
      </c>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15668</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489</v>
      </c>
      <c r="E81" s="320"/>
      <c r="F81" s="57"/>
      <c r="G81" s="321" t="s">
        <v>15669</v>
      </c>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12473</v>
      </c>
      <c r="E83" s="320"/>
      <c r="F83" s="57"/>
      <c r="G83" s="321" t="s">
        <v>15668</v>
      </c>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t="s">
        <v>15670</v>
      </c>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t="s">
        <v>15671</v>
      </c>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7DAFDAE-E809-4E2A-9299-2C7831E070BC}"/>
    <hyperlink ref="G83" r:id="rId4" xr:uid="{553338F1-C863-41F0-B80C-25CE745326C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90" zoomScaleNormal="90" zoomScalePageLayoutView="55" workbookViewId="0">
      <selection activeCell="G3" sqref="G3:I3"/>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
        <v>1130</v>
      </c>
      <c r="C5" s="186" t="s">
        <v>2305</v>
      </c>
      <c r="D5" s="233"/>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5"/>
      <c r="L5" s="225"/>
      <c r="M5" s="225"/>
      <c r="N5" s="225"/>
      <c r="O5" s="225"/>
      <c r="P5" s="185"/>
      <c r="Q5" s="226"/>
      <c r="R5" s="182" t="str">
        <f ca="1">IF(ISERROR($V5),"",OFFSET('Smelter Look-up'!$C$4,$V5-4,0)&amp;"")</f>
        <v>Argor-Heraeus S.A.</v>
      </c>
      <c r="S5" s="181" t="str">
        <f t="shared" ref="S5" ca="1" si="0">IF(B5="","",IF(ISERROR(MATCH($E5,CL,0)),"Unknown",INDIRECT("'C'!$A$"&amp;MATCH($E5,CL,0)+1)))</f>
        <v>CH</v>
      </c>
      <c r="T5" s="181" t="str">
        <f ca="1">IF(B5="","",IF(ISERROR(MATCH($J5,SorP!$B$1:$B$6230,0)),"",INDIRECT("'SorP'!$A$"&amp;MATCH($J5,SorP!$B$1:$B$6230,0))))</f>
        <v>CH-TI</v>
      </c>
      <c r="U5" s="201"/>
      <c r="V5" s="227">
        <f>IF(C5="",NA(),IF(OR(C5="Smelter not listed",C5="Smelter not yet identified"),MATCH($B5&amp;$D5,'Smelter Look-up'!$J:$J,0),MATCH($B5&amp;$C5,'Smelter Look-up'!$J:$J,0)))</f>
        <v>28</v>
      </c>
      <c r="X5" s="228">
        <f t="shared" ref="X5" ca="1" si="1">IF(AND(C5="Smelter not listed",OR(LEN(D5)=0,LEN(E5)=0)),1,0)</f>
        <v>0</v>
      </c>
      <c r="AB5" s="229" t="str">
        <f t="shared" ref="AB5" si="2">B5&amp;C5</f>
        <v>GoldArgor-Heraeus S.A.</v>
      </c>
    </row>
    <row r="6" spans="1:34" s="228" customFormat="1" ht="19.899999999999999" customHeight="1">
      <c r="A6" s="266"/>
      <c r="B6" s="182" t="s">
        <v>1130</v>
      </c>
      <c r="C6" s="186" t="s">
        <v>1608</v>
      </c>
      <c r="D6" s="233"/>
      <c r="E6" s="182" t="str">
        <f ca="1">IF(ISERROR($V6),"",OFFSET('Smelter Look-up'!$D$4,$V6-4,0)&amp;"")</f>
        <v>UNITED STATES OF AMERICA</v>
      </c>
      <c r="F6" s="182" t="str">
        <f ca="1">IF(ISERROR($V6),"",OFFSET('Smelter Look-up'!$E$4,$V6-4,0))</f>
        <v>CID000920</v>
      </c>
      <c r="G6" s="182" t="str">
        <f ca="1">IF(C6=$X$4,IF(ISERROR($V6),"Enter smelter details","RMI"),IF(ISERROR($V6),"",OFFSET('Smelter Look-up'!$F$4,$V6-4,0)))</f>
        <v>RMI</v>
      </c>
      <c r="H6" s="183">
        <f ca="1">IF(ISERROR($V6),"",OFFSET('Smelter Look-up'!$G$4,$V6-4,0))</f>
        <v>0</v>
      </c>
      <c r="I6" s="184" t="str">
        <f ca="1">IF(ISERROR($V6),"",OFFSET('Smelter Look-up'!$H$4,$V6-4,0))</f>
        <v>Salt Lake City</v>
      </c>
      <c r="J6" s="184" t="str">
        <f ca="1">IF(ISERROR($V6),"",OFFSET('Smelter Look-up'!$I$4,$V6-4,0))</f>
        <v>Utah</v>
      </c>
      <c r="K6" s="225"/>
      <c r="L6" s="225"/>
      <c r="M6" s="225"/>
      <c r="N6" s="225"/>
      <c r="O6" s="225"/>
      <c r="P6" s="185"/>
      <c r="Q6" s="226"/>
      <c r="R6" s="182" t="str">
        <f ca="1">IF(ISERROR($V6),"",OFFSET('Smelter Look-up'!$C$4,$V6-4,0)&amp;"")</f>
        <v>Asahi Refining USA Inc.</v>
      </c>
      <c r="S6" s="181" t="str">
        <f t="shared" ref="S6:S37" ca="1" si="3">IF(B6="","",IF(ISERROR(MATCH($E6,CL,0)),"Unknown",INDIRECT("'C'!$A$"&amp;MATCH($E6,CL,0)+1)))</f>
        <v>US</v>
      </c>
      <c r="T6" s="181" t="str">
        <f ca="1">IF(B6="","",IF(ISERROR(MATCH($J6,SorP!$B$1:$B$6230,0)),"",INDIRECT("'SorP'!$A$"&amp;MATCH($J6,SorP!$B$1:$B$6230,0))))</f>
        <v>US-UT</v>
      </c>
      <c r="U6" s="201"/>
      <c r="V6" s="227">
        <f>IF(C6="",NA(),IF(OR(C6="Smelter not listed",C6="Smelter not yet identified"),MATCH($B6&amp;$D6,'Smelter Look-up'!$J:$J,0),MATCH($B6&amp;$C6,'Smelter Look-up'!$J:$J,0)))</f>
        <v>128</v>
      </c>
      <c r="X6" s="228">
        <f t="shared" ref="X6:X37" ca="1" si="4">IF(AND(C6="Smelter not listed",OR(LEN(D6)=0,LEN(E6)=0)),1,0)</f>
        <v>0</v>
      </c>
      <c r="AB6" s="229" t="str">
        <f t="shared" ref="AB6:AB37" si="5">B6&amp;C6</f>
        <v>GoldJohnson Matthey Inc. (USA)</v>
      </c>
    </row>
    <row r="7" spans="1:34" s="228" customFormat="1" ht="19.899999999999999" customHeight="1">
      <c r="A7" s="266"/>
      <c r="B7" s="182" t="s">
        <v>1130</v>
      </c>
      <c r="C7" s="186" t="s">
        <v>2327</v>
      </c>
      <c r="D7" s="233"/>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5"/>
      <c r="L7" s="225"/>
      <c r="M7" s="225"/>
      <c r="N7" s="225"/>
      <c r="O7" s="225"/>
      <c r="P7" s="185"/>
      <c r="Q7" s="226"/>
      <c r="R7" s="182" t="str">
        <f ca="1">IF(ISERROR($V7),"",OFFSET('Smelter Look-up'!$C$4,$V7-4,0)&amp;"")</f>
        <v>Metalor Technologies S.A.</v>
      </c>
      <c r="S7" s="181" t="str">
        <f t="shared" ca="1" si="3"/>
        <v>CH</v>
      </c>
      <c r="T7" s="181" t="str">
        <f ca="1">IF(B7="","",IF(ISERROR(MATCH($J7,SorP!$B$1:$B$6230,0)),"",INDIRECT("'SorP'!$A$"&amp;MATCH($J7,SorP!$B$1:$B$6230,0))))</f>
        <v>CH-NE</v>
      </c>
      <c r="U7" s="201"/>
      <c r="V7" s="227">
        <f>IF(C7="",NA(),IF(OR(C7="Smelter not listed",C7="Smelter not yet identified"),MATCH($B7&amp;$D7,'Smelter Look-up'!$J:$J,0),MATCH($B7&amp;$C7,'Smelter Look-up'!$J:$J,0)))</f>
        <v>176</v>
      </c>
      <c r="X7" s="228">
        <f t="shared" ca="1" si="4"/>
        <v>0</v>
      </c>
      <c r="AB7" s="229" t="str">
        <f t="shared" si="5"/>
        <v>GoldMetalor Technologies S.A.</v>
      </c>
    </row>
    <row r="8" spans="1:34" s="228" customFormat="1" ht="19.899999999999999" customHeight="1">
      <c r="A8" s="266"/>
      <c r="B8" s="182" t="s">
        <v>1131</v>
      </c>
      <c r="C8" s="186" t="s">
        <v>1034</v>
      </c>
      <c r="D8" s="233"/>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5"/>
      <c r="L8" s="225"/>
      <c r="M8" s="225"/>
      <c r="N8" s="225"/>
      <c r="O8" s="225"/>
      <c r="P8" s="185"/>
      <c r="Q8" s="226"/>
      <c r="R8" s="182" t="str">
        <f ca="1">IF(ISERROR($V8),"",OFFSET('Smelter Look-up'!$C$4,$V8-4,0)&amp;"")</f>
        <v>Minsur</v>
      </c>
      <c r="S8" s="181" t="str">
        <f t="shared" ca="1" si="3"/>
        <v>PE</v>
      </c>
      <c r="T8" s="181" t="str">
        <f ca="1">IF(B8="","",IF(ISERROR(MATCH($J8,SorP!$B$1:$B$6230,0)),"",INDIRECT("'SorP'!$A$"&amp;MATCH($J8,SorP!$B$1:$B$6230,0))))</f>
        <v>PE-ICA</v>
      </c>
      <c r="U8" s="201"/>
      <c r="V8" s="227">
        <f>IF(C8="",NA(),IF(OR(C8="Smelter not listed",C8="Smelter not yet identified"),MATCH($B8&amp;$D8,'Smelter Look-up'!$J:$J,0),MATCH($B8&amp;$C8,'Smelter Look-up'!$J:$J,0)))</f>
        <v>468</v>
      </c>
      <c r="X8" s="228">
        <f t="shared" ca="1" si="4"/>
        <v>0</v>
      </c>
      <c r="AB8" s="229" t="str">
        <f t="shared" si="5"/>
        <v>TinMinsur</v>
      </c>
    </row>
    <row r="9" spans="1:34" s="228" customFormat="1" ht="19.899999999999999" customHeight="1">
      <c r="A9" s="266"/>
      <c r="B9" s="182" t="s">
        <v>1131</v>
      </c>
      <c r="C9" s="186" t="s">
        <v>2171</v>
      </c>
      <c r="D9" s="233"/>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5"/>
      <c r="L9" s="225"/>
      <c r="M9" s="225"/>
      <c r="N9" s="225"/>
      <c r="O9" s="225"/>
      <c r="P9" s="185"/>
      <c r="Q9" s="226"/>
      <c r="R9" s="182" t="str">
        <f ca="1">IF(ISERROR($V9),"",OFFSET('Smelter Look-up'!$C$4,$V9-4,0)&amp;"")</f>
        <v>PT Refined Bangka Tin</v>
      </c>
      <c r="S9" s="181" t="str">
        <f t="shared" ca="1" si="3"/>
        <v>ID</v>
      </c>
      <c r="T9" s="181" t="str">
        <f ca="1">IF(B9="","",IF(ISERROR(MATCH($J9,SorP!$B$1:$B$6230,0)),"",INDIRECT("'SorP'!$A$"&amp;MATCH($J9,SorP!$B$1:$B$6230,0))))</f>
        <v>ID-BB</v>
      </c>
      <c r="U9" s="201"/>
      <c r="V9" s="227">
        <f>IF(C9="",NA(),IF(OR(C9="Smelter not listed",C9="Smelter not yet identified"),MATCH($B9&amp;$D9,'Smelter Look-up'!$J:$J,0),MATCH($B9&amp;$C9,'Smelter Look-up'!$J:$J,0)))</f>
        <v>502</v>
      </c>
      <c r="X9" s="228">
        <f t="shared" ca="1" si="4"/>
        <v>0</v>
      </c>
      <c r="AB9" s="229" t="str">
        <f t="shared" si="5"/>
        <v>TinPT Refined Bangka Tin</v>
      </c>
    </row>
    <row r="10" spans="1:34" s="228" customFormat="1" ht="19.899999999999999" customHeight="1">
      <c r="A10" s="266"/>
      <c r="B10" s="182" t="s">
        <v>1131</v>
      </c>
      <c r="C10" s="186" t="s">
        <v>821</v>
      </c>
      <c r="D10" s="233"/>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5"/>
      <c r="L10" s="225"/>
      <c r="M10" s="225"/>
      <c r="N10" s="225"/>
      <c r="O10" s="225"/>
      <c r="P10" s="185"/>
      <c r="Q10" s="226"/>
      <c r="R10" s="182" t="str">
        <f ca="1">IF(ISERROR($V10),"",OFFSET('Smelter Look-up'!$C$4,$V10-4,0)&amp;"")</f>
        <v>Malaysia Smelting Corporation (MSC)</v>
      </c>
      <c r="S10" s="181" t="str">
        <f t="shared" ca="1" si="3"/>
        <v>MY</v>
      </c>
      <c r="T10" s="181" t="str">
        <f ca="1">IF(B10="","",IF(ISERROR(MATCH($J10,SorP!$B$1:$B$6230,0)),"",INDIRECT("'SorP'!$A$"&amp;MATCH($J10,SorP!$B$1:$B$6230,0))))</f>
        <v>MY-07</v>
      </c>
      <c r="U10" s="201"/>
      <c r="V10" s="227">
        <f>IF(C10="",NA(),IF(OR(C10="Smelter not listed",C10="Smelter not yet identified"),MATCH($B10&amp;$D10,'Smelter Look-up'!$J:$J,0),MATCH($B10&amp;$C10,'Smelter Look-up'!$J:$J,0)))</f>
        <v>457</v>
      </c>
      <c r="X10" s="228">
        <f t="shared" ca="1" si="4"/>
        <v>0</v>
      </c>
      <c r="AB10" s="229" t="str">
        <f t="shared" si="5"/>
        <v>TinMalaysia Smelting Corporation (MSC)</v>
      </c>
    </row>
    <row r="11" spans="1:34" s="228" customFormat="1" ht="19.899999999999999" customHeight="1">
      <c r="A11" s="266"/>
      <c r="B11" s="182" t="s">
        <v>1131</v>
      </c>
      <c r="C11" s="186" t="s">
        <v>1811</v>
      </c>
      <c r="D11" s="233"/>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5"/>
      <c r="L11" s="225"/>
      <c r="M11" s="225"/>
      <c r="N11" s="225"/>
      <c r="O11" s="225"/>
      <c r="P11" s="185"/>
      <c r="Q11" s="226"/>
      <c r="R11" s="182" t="str">
        <f ca="1">IF(ISERROR($V11),"",OFFSET('Smelter Look-up'!$C$4,$V11-4,0)&amp;"")</f>
        <v>Thaisarco</v>
      </c>
      <c r="S11" s="181" t="str">
        <f t="shared" ca="1" si="3"/>
        <v>TH</v>
      </c>
      <c r="T11" s="181" t="str">
        <f ca="1">IF(B11="","",IF(ISERROR(MATCH($J11,SorP!$B$1:$B$6230,0)),"",INDIRECT("'SorP'!$A$"&amp;MATCH($J11,SorP!$B$1:$B$6230,0))))</f>
        <v>TH-83</v>
      </c>
      <c r="U11" s="201"/>
      <c r="V11" s="227">
        <f>IF(C11="",NA(),IF(OR(C11="Smelter not listed",C11="Smelter not yet identified"),MATCH($B11&amp;$D11,'Smelter Look-up'!$J:$J,0),MATCH($B11&amp;$C11,'Smelter Look-up'!$J:$J,0)))</f>
        <v>522</v>
      </c>
      <c r="X11" s="228">
        <f t="shared" ca="1" si="4"/>
        <v>0</v>
      </c>
      <c r="AB11" s="229" t="str">
        <f t="shared" si="5"/>
        <v>TinThailand Smelting &amp; Refining Co Ltd</v>
      </c>
    </row>
    <row r="12" spans="1:34" s="228" customFormat="1" ht="19.899999999999999" customHeight="1">
      <c r="A12" s="266"/>
      <c r="B12" s="182" t="s">
        <v>1132</v>
      </c>
      <c r="C12" s="186" t="s">
        <v>1033</v>
      </c>
      <c r="D12" s="233"/>
      <c r="E12" s="182" t="str">
        <f ca="1">IF(ISERROR($V12),"",OFFSET('Smelter Look-up'!$D$4,$V12-4,0)&amp;"")</f>
        <v>BRAZIL</v>
      </c>
      <c r="F12" s="182" t="str">
        <f ca="1">IF(ISERROR($V12),"",OFFSET('Smelter Look-up'!$E$4,$V12-4,0))</f>
        <v>CID001175</v>
      </c>
      <c r="G12" s="182" t="str">
        <f ca="1">IF(C12=$X$4,IF(ISERROR($V12),"Enter smelter details","RMI"),IF(ISERROR($V12),"",OFFSET('Smelter Look-up'!$F$4,$V12-4,0)))</f>
        <v>RMI</v>
      </c>
      <c r="H12" s="183">
        <f ca="1">IF(ISERROR($V12),"",OFFSET('Smelter Look-up'!$G$4,$V12-4,0))</f>
        <v>0</v>
      </c>
      <c r="I12" s="184" t="str">
        <f ca="1">IF(ISERROR($V12),"",OFFSET('Smelter Look-up'!$H$4,$V12-4,0))</f>
        <v>Presidente Figueiredo</v>
      </c>
      <c r="J12" s="184" t="str">
        <f ca="1">IF(ISERROR($V12),"",OFFSET('Smelter Look-up'!$I$4,$V12-4,0))</f>
        <v>Amazonas</v>
      </c>
      <c r="K12" s="225"/>
      <c r="L12" s="225"/>
      <c r="M12" s="225"/>
      <c r="N12" s="225"/>
      <c r="O12" s="225"/>
      <c r="P12" s="185"/>
      <c r="Q12" s="226"/>
      <c r="R12" s="182" t="str">
        <f ca="1">IF(ISERROR($V12),"",OFFSET('Smelter Look-up'!$C$4,$V12-4,0)&amp;"")</f>
        <v>Mineracao Taboca S.A.</v>
      </c>
      <c r="S12" s="181" t="str">
        <f t="shared" ca="1" si="3"/>
        <v>BR</v>
      </c>
      <c r="T12" s="181" t="str">
        <f ca="1">IF(B12="","",IF(ISERROR(MATCH($J12,SorP!$B$1:$B$6230,0)),"",INDIRECT("'SorP'!$A$"&amp;MATCH($J12,SorP!$B$1:$B$6230,0))))</f>
        <v>BR-AM</v>
      </c>
      <c r="U12" s="201"/>
      <c r="V12" s="227">
        <f>IF(C12="",NA(),IF(OR(C12="Smelter not listed",C12="Smelter not yet identified"),MATCH($B12&amp;$D12,'Smelter Look-up'!$J:$J,0),MATCH($B12&amp;$C12,'Smelter Look-up'!$J:$J,0)))</f>
        <v>354</v>
      </c>
      <c r="X12" s="228">
        <f t="shared" ca="1" si="4"/>
        <v>0</v>
      </c>
      <c r="AB12" s="229" t="str">
        <f t="shared" si="5"/>
        <v>TantalumMineração Taboca S.A.</v>
      </c>
    </row>
    <row r="13" spans="1:34" s="228" customFormat="1" ht="19.899999999999999" customHeight="1">
      <c r="A13" s="266"/>
      <c r="B13" s="182" t="s">
        <v>1132</v>
      </c>
      <c r="C13" s="186" t="s">
        <v>1118</v>
      </c>
      <c r="D13" s="233"/>
      <c r="E13" s="182" t="str">
        <f ca="1">IF(ISERROR($V13),"",OFFSET('Smelter Look-up'!$D$4,$V13-4,0)&amp;"")</f>
        <v>UNITED STATES OF AMERICA</v>
      </c>
      <c r="F13" s="182" t="str">
        <f ca="1">IF(ISERROR($V13),"",OFFSET('Smelter Look-up'!$E$4,$V13-4,0))</f>
        <v>CID000456</v>
      </c>
      <c r="G13" s="182" t="str">
        <f ca="1">IF(C13=$X$4,IF(ISERROR($V13),"Enter smelter details","RMI"),IF(ISERROR($V13),"",OFFSET('Smelter Look-up'!$F$4,$V13-4,0)))</f>
        <v>RMI</v>
      </c>
      <c r="H13" s="183">
        <f ca="1">IF(ISERROR($V13),"",OFFSET('Smelter Look-up'!$G$4,$V13-4,0))</f>
        <v>0</v>
      </c>
      <c r="I13" s="184" t="str">
        <f ca="1">IF(ISERROR($V13),"",OFFSET('Smelter Look-up'!$H$4,$V13-4,0))</f>
        <v>Pompano Beach</v>
      </c>
      <c r="J13" s="184" t="str">
        <f ca="1">IF(ISERROR($V13),"",OFFSET('Smelter Look-up'!$I$4,$V13-4,0))</f>
        <v>Florida</v>
      </c>
      <c r="K13" s="225"/>
      <c r="L13" s="225"/>
      <c r="M13" s="225"/>
      <c r="N13" s="225"/>
      <c r="O13" s="225"/>
      <c r="P13" s="185"/>
      <c r="Q13" s="226"/>
      <c r="R13" s="182" t="str">
        <f ca="1">IF(ISERROR($V13),"",OFFSET('Smelter Look-up'!$C$4,$V13-4,0)&amp;"")</f>
        <v>Exotech Inc.</v>
      </c>
      <c r="S13" s="181" t="str">
        <f t="shared" ca="1" si="3"/>
        <v>US</v>
      </c>
      <c r="T13" s="181" t="str">
        <f ca="1">IF(B13="","",IF(ISERROR(MATCH($J13,SorP!$B$1:$B$6230,0)),"",INDIRECT("'SorP'!$A$"&amp;MATCH($J13,SorP!$B$1:$B$6230,0))))</f>
        <v>US-FL</v>
      </c>
      <c r="U13" s="201"/>
      <c r="V13" s="227">
        <f>IF(C13="",NA(),IF(OR(C13="Smelter not listed",C13="Smelter not yet identified"),MATCH($B13&amp;$D13,'Smelter Look-up'!$J:$J,0),MATCH($B13&amp;$C13,'Smelter Look-up'!$J:$J,0)))</f>
        <v>328</v>
      </c>
      <c r="X13" s="228">
        <f t="shared" ca="1" si="4"/>
        <v>0</v>
      </c>
      <c r="AB13" s="229" t="str">
        <f t="shared" si="5"/>
        <v>TantalumExotech Inc.</v>
      </c>
    </row>
    <row r="14" spans="1:34" s="228" customFormat="1" ht="19.899999999999999" customHeight="1">
      <c r="A14" s="266"/>
      <c r="B14" s="182" t="s">
        <v>1132</v>
      </c>
      <c r="C14" s="186" t="s">
        <v>1420</v>
      </c>
      <c r="D14" s="233"/>
      <c r="E14" s="182" t="str">
        <f ca="1">IF(ISERROR($V14),"",OFFSET('Smelter Look-up'!$D$4,$V14-4,0)&amp;"")</f>
        <v>UNITED STATES OF AMERICA</v>
      </c>
      <c r="F14" s="182" t="str">
        <f ca="1">IF(ISERROR($V14),"",OFFSET('Smelter Look-up'!$E$4,$V14-4,0))</f>
        <v>CID002548</v>
      </c>
      <c r="G14" s="182" t="str">
        <f ca="1">IF(C14=$X$4,IF(ISERROR($V14),"Enter smelter details","RMI"),IF(ISERROR($V14),"",OFFSET('Smelter Look-up'!$F$4,$V14-4,0)))</f>
        <v>RMI</v>
      </c>
      <c r="H14" s="183">
        <f ca="1">IF(ISERROR($V14),"",OFFSET('Smelter Look-up'!$G$4,$V14-4,0))</f>
        <v>0</v>
      </c>
      <c r="I14" s="184" t="str">
        <f ca="1">IF(ISERROR($V14),"",OFFSET('Smelter Look-up'!$H$4,$V14-4,0))</f>
        <v>Newton</v>
      </c>
      <c r="J14" s="184" t="str">
        <f ca="1">IF(ISERROR($V14),"",OFFSET('Smelter Look-up'!$I$4,$V14-4,0))</f>
        <v>Massachusetts</v>
      </c>
      <c r="K14" s="225"/>
      <c r="L14" s="225"/>
      <c r="M14" s="225"/>
      <c r="N14" s="225"/>
      <c r="O14" s="225"/>
      <c r="P14" s="185"/>
      <c r="Q14" s="226"/>
      <c r="R14" s="182" t="str">
        <f ca="1">IF(ISERROR($V14),"",OFFSET('Smelter Look-up'!$C$4,$V14-4,0)&amp;"")</f>
        <v>H.C. Starck Inc.</v>
      </c>
      <c r="S14" s="181" t="str">
        <f t="shared" ca="1" si="3"/>
        <v>US</v>
      </c>
      <c r="T14" s="181" t="str">
        <f ca="1">IF(B14="","",IF(ISERROR(MATCH($J14,SorP!$B$1:$B$6230,0)),"",INDIRECT("'SorP'!$A$"&amp;MATCH($J14,SorP!$B$1:$B$6230,0))))</f>
        <v>US-MA</v>
      </c>
      <c r="U14" s="201"/>
      <c r="V14" s="227">
        <f>IF(C14="",NA(),IF(OR(C14="Smelter not listed",C14="Smelter not yet identified"),MATCH($B14&amp;$D14,'Smelter Look-up'!$J:$J,0),MATCH($B14&amp;$C14,'Smelter Look-up'!$J:$J,0)))</f>
        <v>337</v>
      </c>
      <c r="X14" s="228">
        <f t="shared" ca="1" si="4"/>
        <v>0</v>
      </c>
      <c r="AB14" s="229" t="str">
        <f t="shared" si="5"/>
        <v>TantalumH.C. Starck Inc.</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524C8AB-ECE3-4D5E-ADCD-75C90279310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dataCon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Dave Genchauski</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dave _genchauski@data-con.com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781-273-5800 ext 294</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Dave Genchauski</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dave _genchauski@data-con.com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45013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Unknown</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50%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50%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50%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http://data-con.com/corporate-docs/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Dave Genchauski</cp:lastModifiedBy>
  <cp:lastPrinted>2015-04-21T20:47:43Z</cp:lastPrinted>
  <dcterms:created xsi:type="dcterms:W3CDTF">2010-06-21T21:00:23Z</dcterms:created>
  <dcterms:modified xsi:type="dcterms:W3CDTF">2023-03-28T12:07:04Z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